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27795" windowHeight="14115" activeTab="1"/>
  </bookViews>
  <sheets>
    <sheet name="Sheet1" sheetId="1" r:id="rId1"/>
    <sheet name="Chart1" sheetId="5" r:id="rId2"/>
    <sheet name="Help" sheetId="6" r:id="rId3"/>
  </sheets>
  <definedNames>
    <definedName name="PT_1">Sheet1!$E$3</definedName>
  </definedNames>
  <calcPr calcId="145621" refMode="R1C1"/>
  <pivotCaches>
    <pivotCache cacheId="149" r:id="rId4"/>
  </pivotCaches>
</workbook>
</file>

<file path=xl/calcChain.xml><?xml version="1.0" encoding="utf-8"?>
<calcChain xmlns="http://schemas.openxmlformats.org/spreadsheetml/2006/main">
  <c r="B4" i="1" l="1"/>
  <c r="C4" i="1" s="1"/>
  <c r="B5" i="1"/>
  <c r="C5" i="1" s="1"/>
  <c r="B6" i="1"/>
  <c r="B7" i="1"/>
  <c r="C7" i="1" s="1"/>
  <c r="B8" i="1"/>
  <c r="C8" i="1" s="1"/>
  <c r="B9" i="1"/>
  <c r="C9" i="1" s="1"/>
  <c r="B10" i="1"/>
  <c r="B11" i="1"/>
  <c r="C11" i="1" s="1"/>
  <c r="B12" i="1"/>
  <c r="C12" i="1" s="1"/>
  <c r="B13" i="1"/>
  <c r="C13" i="1" s="1"/>
  <c r="B14" i="1"/>
  <c r="B15" i="1"/>
  <c r="C15" i="1" s="1"/>
  <c r="B16" i="1"/>
  <c r="C16" i="1" s="1"/>
  <c r="B17" i="1"/>
  <c r="C17" i="1" s="1"/>
  <c r="B18" i="1"/>
  <c r="B19" i="1"/>
  <c r="C19" i="1" s="1"/>
  <c r="B20" i="1"/>
  <c r="C20" i="1" s="1"/>
  <c r="B21" i="1"/>
  <c r="C21" i="1" s="1"/>
  <c r="B22" i="1"/>
  <c r="B23" i="1"/>
  <c r="C23" i="1" s="1"/>
  <c r="B24" i="1"/>
  <c r="C24" i="1" s="1"/>
  <c r="B25" i="1"/>
  <c r="C25" i="1" s="1"/>
  <c r="B26" i="1"/>
  <c r="B27" i="1"/>
  <c r="C27" i="1" s="1"/>
  <c r="B28" i="1"/>
  <c r="C28" i="1" s="1"/>
  <c r="B29" i="1"/>
  <c r="C29" i="1" s="1"/>
  <c r="B30" i="1"/>
  <c r="B31" i="1"/>
  <c r="C31" i="1" s="1"/>
  <c r="B32" i="1"/>
  <c r="C32" i="1" s="1"/>
  <c r="B33" i="1"/>
  <c r="C33" i="1" s="1"/>
  <c r="B34" i="1"/>
  <c r="B35" i="1"/>
  <c r="C35" i="1" s="1"/>
  <c r="B36" i="1"/>
  <c r="C36" i="1" s="1"/>
  <c r="B37" i="1"/>
  <c r="C37" i="1" s="1"/>
  <c r="B38" i="1"/>
  <c r="B39" i="1"/>
  <c r="C39" i="1" s="1"/>
  <c r="B40" i="1"/>
  <c r="C40" i="1" s="1"/>
  <c r="B41" i="1"/>
  <c r="C41" i="1" s="1"/>
  <c r="B42" i="1"/>
  <c r="B43" i="1"/>
  <c r="C43" i="1" s="1"/>
  <c r="B44" i="1"/>
  <c r="C44" i="1" s="1"/>
  <c r="B45" i="1"/>
  <c r="C45" i="1" s="1"/>
  <c r="B46" i="1"/>
  <c r="B47" i="1"/>
  <c r="C47" i="1" s="1"/>
  <c r="B48" i="1"/>
  <c r="C48" i="1" s="1"/>
  <c r="B49" i="1"/>
  <c r="C49" i="1" s="1"/>
  <c r="B50" i="1"/>
  <c r="B51" i="1"/>
  <c r="C51" i="1" s="1"/>
  <c r="B52" i="1"/>
  <c r="C52" i="1" s="1"/>
  <c r="B53" i="1"/>
  <c r="C53" i="1" s="1"/>
  <c r="B54" i="1"/>
  <c r="B55" i="1"/>
  <c r="C55" i="1" s="1"/>
  <c r="B56" i="1"/>
  <c r="C56" i="1" s="1"/>
  <c r="B57" i="1"/>
  <c r="C57" i="1" s="1"/>
  <c r="B58" i="1"/>
  <c r="B59" i="1"/>
  <c r="C59" i="1" s="1"/>
  <c r="B60" i="1"/>
  <c r="C60" i="1" s="1"/>
  <c r="B61" i="1"/>
  <c r="C61" i="1" s="1"/>
  <c r="B62" i="1"/>
  <c r="B63" i="1"/>
  <c r="C63" i="1" s="1"/>
  <c r="B64" i="1"/>
  <c r="C64" i="1" s="1"/>
  <c r="B65" i="1"/>
  <c r="C65" i="1" s="1"/>
  <c r="B66" i="1"/>
  <c r="B67" i="1"/>
  <c r="C67" i="1" s="1"/>
  <c r="B68" i="1"/>
  <c r="C68" i="1" s="1"/>
  <c r="B69" i="1"/>
  <c r="C69" i="1" s="1"/>
  <c r="B70" i="1"/>
  <c r="B71" i="1"/>
  <c r="C71" i="1" s="1"/>
  <c r="B72" i="1"/>
  <c r="C72" i="1" s="1"/>
  <c r="B73" i="1"/>
  <c r="C73" i="1" s="1"/>
  <c r="B74" i="1"/>
  <c r="B75" i="1"/>
  <c r="C75" i="1" s="1"/>
  <c r="B76" i="1"/>
  <c r="C76" i="1" s="1"/>
  <c r="B77" i="1"/>
  <c r="C77" i="1" s="1"/>
  <c r="B78" i="1"/>
  <c r="B79" i="1"/>
  <c r="C79" i="1" s="1"/>
  <c r="B80" i="1"/>
  <c r="C80" i="1" s="1"/>
  <c r="B81" i="1"/>
  <c r="C81" i="1" s="1"/>
  <c r="B82" i="1"/>
  <c r="B83" i="1"/>
  <c r="C83" i="1" s="1"/>
  <c r="B84" i="1"/>
  <c r="C84" i="1" s="1"/>
  <c r="B85" i="1"/>
  <c r="C85" i="1" s="1"/>
  <c r="B86" i="1"/>
  <c r="B87" i="1"/>
  <c r="C87" i="1" s="1"/>
  <c r="B88" i="1"/>
  <c r="C88" i="1" s="1"/>
  <c r="B89" i="1"/>
  <c r="C89" i="1" s="1"/>
  <c r="B90" i="1"/>
  <c r="B91" i="1"/>
  <c r="C91" i="1" s="1"/>
  <c r="B92" i="1"/>
  <c r="C92" i="1" s="1"/>
  <c r="B93" i="1"/>
  <c r="C93" i="1" s="1"/>
  <c r="B94" i="1"/>
  <c r="B95" i="1"/>
  <c r="C95" i="1" s="1"/>
  <c r="B96" i="1"/>
  <c r="C96" i="1" s="1"/>
  <c r="B97" i="1"/>
  <c r="C97" i="1" s="1"/>
  <c r="B98" i="1"/>
  <c r="B99" i="1"/>
  <c r="C99" i="1" s="1"/>
  <c r="B100" i="1"/>
  <c r="C100" i="1" s="1"/>
  <c r="B101" i="1"/>
  <c r="C101" i="1" s="1"/>
  <c r="B102" i="1"/>
  <c r="B103" i="1"/>
  <c r="C103" i="1" s="1"/>
  <c r="B104" i="1"/>
  <c r="C104" i="1" s="1"/>
  <c r="B105" i="1"/>
  <c r="C105" i="1" s="1"/>
  <c r="B106" i="1"/>
  <c r="B107" i="1"/>
  <c r="C107" i="1" s="1"/>
  <c r="B108" i="1"/>
  <c r="C108" i="1" s="1"/>
  <c r="B109" i="1"/>
  <c r="C109" i="1" s="1"/>
  <c r="B110" i="1"/>
  <c r="B111" i="1"/>
  <c r="C111" i="1" s="1"/>
  <c r="B112" i="1"/>
  <c r="C112" i="1" s="1"/>
  <c r="B113" i="1"/>
  <c r="C113" i="1" s="1"/>
  <c r="B114" i="1"/>
  <c r="B115" i="1"/>
  <c r="C115" i="1" s="1"/>
  <c r="B116" i="1"/>
  <c r="C116" i="1" s="1"/>
  <c r="B117" i="1"/>
  <c r="C117" i="1" s="1"/>
  <c r="B118" i="1"/>
  <c r="B119" i="1"/>
  <c r="C119" i="1" s="1"/>
  <c r="B120" i="1"/>
  <c r="C120" i="1" s="1"/>
  <c r="B121" i="1"/>
  <c r="C121" i="1" s="1"/>
  <c r="B122" i="1"/>
  <c r="B123" i="1"/>
  <c r="C123" i="1" s="1"/>
  <c r="B124" i="1"/>
  <c r="C124" i="1" s="1"/>
  <c r="B125" i="1"/>
  <c r="C125" i="1" s="1"/>
  <c r="B126" i="1"/>
  <c r="B127" i="1"/>
  <c r="C127" i="1" s="1"/>
  <c r="B128" i="1"/>
  <c r="C128" i="1" s="1"/>
  <c r="B129" i="1"/>
  <c r="C129" i="1" s="1"/>
  <c r="B130" i="1"/>
  <c r="B131" i="1"/>
  <c r="C131" i="1" s="1"/>
  <c r="B132" i="1"/>
  <c r="C132" i="1" s="1"/>
  <c r="B133" i="1"/>
  <c r="C133" i="1" s="1"/>
  <c r="B134" i="1"/>
  <c r="C134" i="1" s="1"/>
  <c r="B135" i="1"/>
  <c r="C135" i="1" s="1"/>
  <c r="B136" i="1"/>
  <c r="C136" i="1" s="1"/>
  <c r="B137" i="1"/>
  <c r="C137" i="1" s="1"/>
  <c r="B138" i="1"/>
  <c r="C138" i="1" s="1"/>
  <c r="B139" i="1"/>
  <c r="C139" i="1" s="1"/>
  <c r="B140" i="1"/>
  <c r="C140" i="1" s="1"/>
  <c r="B141" i="1"/>
  <c r="C141" i="1" s="1"/>
  <c r="B142" i="1"/>
  <c r="B143" i="1"/>
  <c r="C143" i="1" s="1"/>
  <c r="B144" i="1"/>
  <c r="C144" i="1" s="1"/>
  <c r="B145" i="1"/>
  <c r="C145" i="1" s="1"/>
  <c r="B146" i="1"/>
  <c r="C146" i="1" s="1"/>
  <c r="B147" i="1"/>
  <c r="C147" i="1" s="1"/>
  <c r="B148" i="1"/>
  <c r="C148" i="1" s="1"/>
  <c r="B149" i="1"/>
  <c r="C149" i="1" s="1"/>
  <c r="B150" i="1"/>
  <c r="C150" i="1" s="1"/>
  <c r="B151" i="1"/>
  <c r="C151" i="1" s="1"/>
  <c r="B152" i="1"/>
  <c r="C152" i="1" s="1"/>
  <c r="B153" i="1"/>
  <c r="C153" i="1" s="1"/>
  <c r="B154" i="1"/>
  <c r="C154" i="1" s="1"/>
  <c r="B155" i="1"/>
  <c r="C155" i="1" s="1"/>
  <c r="B156" i="1"/>
  <c r="C156" i="1" s="1"/>
  <c r="B157" i="1"/>
  <c r="C157" i="1" s="1"/>
  <c r="B158" i="1"/>
  <c r="B159" i="1"/>
  <c r="C159" i="1" s="1"/>
  <c r="B160" i="1"/>
  <c r="C160" i="1" s="1"/>
  <c r="B161" i="1"/>
  <c r="C161" i="1" s="1"/>
  <c r="B162" i="1"/>
  <c r="C162" i="1" s="1"/>
  <c r="B163" i="1"/>
  <c r="C163" i="1" s="1"/>
  <c r="B164" i="1"/>
  <c r="C164" i="1" s="1"/>
  <c r="B165" i="1"/>
  <c r="C165" i="1" s="1"/>
  <c r="B166" i="1"/>
  <c r="C166" i="1" s="1"/>
  <c r="B167" i="1"/>
  <c r="C167" i="1" s="1"/>
  <c r="B168" i="1"/>
  <c r="C168" i="1" s="1"/>
  <c r="B169" i="1"/>
  <c r="C169" i="1" s="1"/>
  <c r="B170" i="1"/>
  <c r="C170" i="1" s="1"/>
  <c r="B171" i="1"/>
  <c r="C171" i="1" s="1"/>
  <c r="B172" i="1"/>
  <c r="C172" i="1" s="1"/>
  <c r="B173" i="1"/>
  <c r="C173" i="1" s="1"/>
  <c r="B174" i="1"/>
  <c r="B175" i="1"/>
  <c r="C175" i="1" s="1"/>
  <c r="B176" i="1"/>
  <c r="C176" i="1" s="1"/>
  <c r="B177" i="1"/>
  <c r="C177" i="1" s="1"/>
  <c r="B178" i="1"/>
  <c r="C178" i="1" s="1"/>
  <c r="B179" i="1"/>
  <c r="C179" i="1" s="1"/>
  <c r="B180" i="1"/>
  <c r="C180" i="1" s="1"/>
  <c r="B181" i="1"/>
  <c r="C181" i="1" s="1"/>
  <c r="B182" i="1"/>
  <c r="C182" i="1" s="1"/>
  <c r="B183" i="1"/>
  <c r="C183" i="1" s="1"/>
  <c r="B184" i="1"/>
  <c r="C184" i="1" s="1"/>
  <c r="B185" i="1"/>
  <c r="C185" i="1" s="1"/>
  <c r="B186" i="1"/>
  <c r="C186" i="1" s="1"/>
  <c r="B187" i="1"/>
  <c r="C187" i="1" s="1"/>
  <c r="B188" i="1"/>
  <c r="C188" i="1" s="1"/>
  <c r="B189" i="1"/>
  <c r="C189" i="1" s="1"/>
  <c r="B190" i="1"/>
  <c r="B191" i="1"/>
  <c r="C191" i="1" s="1"/>
  <c r="B192" i="1"/>
  <c r="C192" i="1" s="1"/>
  <c r="B193" i="1"/>
  <c r="C193" i="1" s="1"/>
  <c r="B194" i="1"/>
  <c r="C194" i="1" s="1"/>
  <c r="B195" i="1"/>
  <c r="C195" i="1" s="1"/>
  <c r="B196" i="1"/>
  <c r="C196" i="1" s="1"/>
  <c r="B197" i="1"/>
  <c r="C197" i="1" s="1"/>
  <c r="B198" i="1"/>
  <c r="C198" i="1" s="1"/>
  <c r="B199" i="1"/>
  <c r="C199" i="1" s="1"/>
  <c r="B200" i="1"/>
  <c r="C200" i="1" s="1"/>
  <c r="B201" i="1"/>
  <c r="C201" i="1" s="1"/>
  <c r="B202" i="1"/>
  <c r="C202" i="1" s="1"/>
  <c r="B203" i="1"/>
  <c r="C203" i="1" s="1"/>
  <c r="B204" i="1"/>
  <c r="C204" i="1" s="1"/>
  <c r="B205" i="1"/>
  <c r="C205" i="1" s="1"/>
  <c r="B206" i="1"/>
  <c r="B207" i="1"/>
  <c r="C207" i="1" s="1"/>
  <c r="B208" i="1"/>
  <c r="C208" i="1" s="1"/>
  <c r="B209" i="1"/>
  <c r="C209" i="1" s="1"/>
  <c r="B210" i="1"/>
  <c r="C210" i="1" s="1"/>
  <c r="B211" i="1"/>
  <c r="C211" i="1" s="1"/>
  <c r="B212" i="1"/>
  <c r="C212" i="1" s="1"/>
  <c r="B213" i="1"/>
  <c r="C213" i="1" s="1"/>
  <c r="B214" i="1"/>
  <c r="C214" i="1" s="1"/>
  <c r="B215" i="1"/>
  <c r="C215" i="1" s="1"/>
  <c r="B216" i="1"/>
  <c r="C216" i="1" s="1"/>
  <c r="B217" i="1"/>
  <c r="C217" i="1" s="1"/>
  <c r="B218" i="1"/>
  <c r="C218" i="1" s="1"/>
  <c r="B219" i="1"/>
  <c r="C219" i="1" s="1"/>
  <c r="B220" i="1"/>
  <c r="C220" i="1" s="1"/>
  <c r="B221" i="1"/>
  <c r="C221" i="1" s="1"/>
  <c r="B222" i="1"/>
  <c r="B223" i="1"/>
  <c r="C223" i="1" s="1"/>
  <c r="B224" i="1"/>
  <c r="C224" i="1" s="1"/>
  <c r="B225" i="1"/>
  <c r="C225" i="1" s="1"/>
  <c r="B226" i="1"/>
  <c r="C226" i="1" s="1"/>
  <c r="B227" i="1"/>
  <c r="C227" i="1" s="1"/>
  <c r="B228" i="1"/>
  <c r="C228" i="1" s="1"/>
  <c r="B229" i="1"/>
  <c r="C229" i="1" s="1"/>
  <c r="B230" i="1"/>
  <c r="C230" i="1" s="1"/>
  <c r="B231" i="1"/>
  <c r="C231" i="1" s="1"/>
  <c r="B232" i="1"/>
  <c r="C232" i="1" s="1"/>
  <c r="B233" i="1"/>
  <c r="C233" i="1" s="1"/>
  <c r="B234" i="1"/>
  <c r="C234" i="1" s="1"/>
  <c r="B235" i="1"/>
  <c r="C235" i="1" s="1"/>
  <c r="B236" i="1"/>
  <c r="C236" i="1" s="1"/>
  <c r="B237" i="1"/>
  <c r="C237" i="1" s="1"/>
  <c r="B238" i="1"/>
  <c r="B239" i="1"/>
  <c r="C239" i="1" s="1"/>
  <c r="B240" i="1"/>
  <c r="C240" i="1" s="1"/>
  <c r="B241" i="1"/>
  <c r="C241" i="1" s="1"/>
  <c r="B242" i="1"/>
  <c r="C242" i="1" s="1"/>
  <c r="B243" i="1"/>
  <c r="C243" i="1" s="1"/>
  <c r="B244" i="1"/>
  <c r="C244" i="1" s="1"/>
  <c r="B245" i="1"/>
  <c r="C245" i="1" s="1"/>
  <c r="B246" i="1"/>
  <c r="C246" i="1" s="1"/>
  <c r="B247" i="1"/>
  <c r="C247" i="1" s="1"/>
  <c r="B248" i="1"/>
  <c r="C248" i="1" s="1"/>
  <c r="B249" i="1"/>
  <c r="C249" i="1" s="1"/>
  <c r="B250" i="1"/>
  <c r="C250" i="1" s="1"/>
  <c r="B251" i="1"/>
  <c r="C251" i="1" s="1"/>
  <c r="B252" i="1"/>
  <c r="C252" i="1" s="1"/>
  <c r="B253" i="1"/>
  <c r="C253" i="1" s="1"/>
  <c r="B254" i="1"/>
  <c r="B255" i="1"/>
  <c r="C255" i="1" s="1"/>
  <c r="B256" i="1"/>
  <c r="C256" i="1" s="1"/>
  <c r="B257" i="1"/>
  <c r="C257" i="1" s="1"/>
  <c r="B258" i="1"/>
  <c r="C258" i="1" s="1"/>
  <c r="B259" i="1"/>
  <c r="C259" i="1" s="1"/>
  <c r="B260" i="1"/>
  <c r="C260" i="1" s="1"/>
  <c r="B261" i="1"/>
  <c r="C261" i="1" s="1"/>
  <c r="B262" i="1"/>
  <c r="C262" i="1" s="1"/>
  <c r="B263" i="1"/>
  <c r="C263" i="1" s="1"/>
  <c r="B264" i="1"/>
  <c r="C264" i="1" s="1"/>
  <c r="B265" i="1"/>
  <c r="C265" i="1" s="1"/>
  <c r="B266" i="1"/>
  <c r="C266" i="1" s="1"/>
  <c r="B267" i="1"/>
  <c r="C267" i="1" s="1"/>
  <c r="B268" i="1"/>
  <c r="C268" i="1" s="1"/>
  <c r="B269" i="1"/>
  <c r="C269" i="1" s="1"/>
  <c r="B270" i="1"/>
  <c r="B271" i="1"/>
  <c r="C271" i="1" s="1"/>
  <c r="B272" i="1"/>
  <c r="C272" i="1" s="1"/>
  <c r="B273" i="1"/>
  <c r="C273" i="1" s="1"/>
  <c r="B274" i="1"/>
  <c r="C274" i="1" s="1"/>
  <c r="B275" i="1"/>
  <c r="C275" i="1" s="1"/>
  <c r="B276" i="1"/>
  <c r="C276" i="1" s="1"/>
  <c r="B277" i="1"/>
  <c r="C277" i="1" s="1"/>
  <c r="B278" i="1"/>
  <c r="C278" i="1" s="1"/>
  <c r="B279" i="1"/>
  <c r="C279" i="1" s="1"/>
  <c r="B280" i="1"/>
  <c r="C280" i="1" s="1"/>
  <c r="B281" i="1"/>
  <c r="C281" i="1" s="1"/>
  <c r="B282" i="1"/>
  <c r="C282" i="1" s="1"/>
  <c r="B283" i="1"/>
  <c r="C283" i="1" s="1"/>
  <c r="B284" i="1"/>
  <c r="C284" i="1" s="1"/>
  <c r="B285" i="1"/>
  <c r="C285" i="1" s="1"/>
  <c r="B286" i="1"/>
  <c r="B287" i="1"/>
  <c r="C287" i="1" s="1"/>
  <c r="B288" i="1"/>
  <c r="C288" i="1" s="1"/>
  <c r="B289" i="1"/>
  <c r="C289" i="1" s="1"/>
  <c r="B290" i="1"/>
  <c r="C290" i="1" s="1"/>
  <c r="B291" i="1"/>
  <c r="C291" i="1" s="1"/>
  <c r="B292" i="1"/>
  <c r="C292" i="1" s="1"/>
  <c r="B293" i="1"/>
  <c r="C293" i="1" s="1"/>
  <c r="B294" i="1"/>
  <c r="C294" i="1" s="1"/>
  <c r="B295" i="1"/>
  <c r="C295" i="1" s="1"/>
  <c r="B296" i="1"/>
  <c r="C296" i="1" s="1"/>
  <c r="B297" i="1"/>
  <c r="C297" i="1" s="1"/>
  <c r="B298" i="1"/>
  <c r="C298" i="1" s="1"/>
  <c r="B299" i="1"/>
  <c r="C299" i="1" s="1"/>
  <c r="B300" i="1"/>
  <c r="C300" i="1" s="1"/>
  <c r="B301" i="1"/>
  <c r="C301" i="1" s="1"/>
  <c r="B302" i="1"/>
  <c r="B303" i="1"/>
  <c r="C303" i="1" s="1"/>
  <c r="B304" i="1"/>
  <c r="C304" i="1" s="1"/>
  <c r="B305" i="1"/>
  <c r="C305" i="1" s="1"/>
  <c r="B306" i="1"/>
  <c r="C306" i="1" s="1"/>
  <c r="B307" i="1"/>
  <c r="C307" i="1" s="1"/>
  <c r="B308" i="1"/>
  <c r="C308" i="1" s="1"/>
  <c r="B309" i="1"/>
  <c r="C309" i="1" s="1"/>
  <c r="B310" i="1"/>
  <c r="C310" i="1" s="1"/>
  <c r="B311" i="1"/>
  <c r="C311" i="1" s="1"/>
  <c r="B312" i="1"/>
  <c r="C312" i="1" s="1"/>
  <c r="B313" i="1"/>
  <c r="C313" i="1" s="1"/>
  <c r="B314" i="1"/>
  <c r="C314" i="1" s="1"/>
  <c r="B315" i="1"/>
  <c r="C315" i="1" s="1"/>
  <c r="B316" i="1"/>
  <c r="C316" i="1" s="1"/>
  <c r="B317" i="1"/>
  <c r="C317" i="1" s="1"/>
  <c r="B318" i="1"/>
  <c r="B319" i="1"/>
  <c r="C319" i="1" s="1"/>
  <c r="B320" i="1"/>
  <c r="C320" i="1" s="1"/>
  <c r="B321" i="1"/>
  <c r="C321" i="1" s="1"/>
  <c r="B322" i="1"/>
  <c r="C322" i="1" s="1"/>
  <c r="B323" i="1"/>
  <c r="C323" i="1" s="1"/>
  <c r="B324" i="1"/>
  <c r="C324" i="1" s="1"/>
  <c r="B325" i="1"/>
  <c r="C325" i="1" s="1"/>
  <c r="B326" i="1"/>
  <c r="C326" i="1" s="1"/>
  <c r="B327" i="1"/>
  <c r="C327" i="1" s="1"/>
  <c r="B328" i="1"/>
  <c r="C328" i="1" s="1"/>
  <c r="B329" i="1"/>
  <c r="C329" i="1" s="1"/>
  <c r="B330" i="1"/>
  <c r="B331" i="1"/>
  <c r="C331" i="1" s="1"/>
  <c r="B332" i="1"/>
  <c r="C332" i="1" s="1"/>
  <c r="B333" i="1"/>
  <c r="C333" i="1" s="1"/>
  <c r="B334" i="1"/>
  <c r="C334" i="1" s="1"/>
  <c r="B335" i="1"/>
  <c r="C335" i="1" s="1"/>
  <c r="B336" i="1"/>
  <c r="C336" i="1" s="1"/>
  <c r="B337" i="1"/>
  <c r="C337" i="1" s="1"/>
  <c r="B338" i="1"/>
  <c r="B339" i="1"/>
  <c r="C339" i="1" s="1"/>
  <c r="B340" i="1"/>
  <c r="C340" i="1" s="1"/>
  <c r="B341" i="1"/>
  <c r="C341" i="1" s="1"/>
  <c r="B342" i="1"/>
  <c r="C342" i="1" s="1"/>
  <c r="B343" i="1"/>
  <c r="C343" i="1" s="1"/>
  <c r="B344" i="1"/>
  <c r="B345" i="1"/>
  <c r="C345" i="1" s="1"/>
  <c r="B346" i="1"/>
  <c r="C346" i="1" s="1"/>
  <c r="B347" i="1"/>
  <c r="C347" i="1" s="1"/>
  <c r="B348" i="1"/>
  <c r="B349" i="1"/>
  <c r="C349" i="1" s="1"/>
  <c r="B350" i="1"/>
  <c r="C350" i="1" s="1"/>
  <c r="B351" i="1"/>
  <c r="C351" i="1" s="1"/>
  <c r="B352" i="1"/>
  <c r="B353" i="1"/>
  <c r="C353" i="1" s="1"/>
  <c r="B354" i="1"/>
  <c r="C354" i="1" s="1"/>
  <c r="B355" i="1"/>
  <c r="C355" i="1" s="1"/>
  <c r="B356" i="1"/>
  <c r="B357" i="1"/>
  <c r="C357" i="1" s="1"/>
  <c r="B358" i="1"/>
  <c r="C358" i="1" s="1"/>
  <c r="B359" i="1"/>
  <c r="C359" i="1" s="1"/>
  <c r="B360" i="1"/>
  <c r="B361" i="1"/>
  <c r="C361" i="1" s="1"/>
  <c r="B362" i="1"/>
  <c r="C362" i="1" s="1"/>
  <c r="B363" i="1"/>
  <c r="C363" i="1" s="1"/>
  <c r="B364" i="1"/>
  <c r="B365" i="1"/>
  <c r="C365" i="1" s="1"/>
  <c r="B366" i="1"/>
  <c r="C366" i="1" s="1"/>
  <c r="B367" i="1"/>
  <c r="C367" i="1" s="1"/>
  <c r="B368" i="1"/>
  <c r="B369" i="1"/>
  <c r="C369" i="1" s="1"/>
  <c r="B370" i="1"/>
  <c r="C370" i="1" s="1"/>
  <c r="B371" i="1"/>
  <c r="C371" i="1" s="1"/>
  <c r="B372" i="1"/>
  <c r="B373" i="1"/>
  <c r="C373" i="1" s="1"/>
  <c r="B374" i="1"/>
  <c r="C374" i="1" s="1"/>
  <c r="B375" i="1"/>
  <c r="C375" i="1" s="1"/>
  <c r="B376" i="1"/>
  <c r="B377" i="1"/>
  <c r="C377" i="1" s="1"/>
  <c r="B378" i="1"/>
  <c r="C378" i="1" s="1"/>
  <c r="B379" i="1"/>
  <c r="C379" i="1" s="1"/>
  <c r="B380" i="1"/>
  <c r="B381" i="1"/>
  <c r="C381" i="1" s="1"/>
  <c r="B382" i="1"/>
  <c r="C382" i="1" s="1"/>
  <c r="B383" i="1"/>
  <c r="C383" i="1" s="1"/>
  <c r="B384" i="1"/>
  <c r="B385" i="1"/>
  <c r="C385" i="1" s="1"/>
  <c r="B386" i="1"/>
  <c r="C386" i="1" s="1"/>
  <c r="B387" i="1"/>
  <c r="C387" i="1" s="1"/>
  <c r="B388" i="1"/>
  <c r="B389" i="1"/>
  <c r="C389" i="1" s="1"/>
  <c r="B390" i="1"/>
  <c r="C390" i="1" s="1"/>
  <c r="B391" i="1"/>
  <c r="C391" i="1" s="1"/>
  <c r="B392" i="1"/>
  <c r="B393" i="1"/>
  <c r="C393" i="1" s="1"/>
  <c r="B394" i="1"/>
  <c r="C394" i="1" s="1"/>
  <c r="B395" i="1"/>
  <c r="C395" i="1" s="1"/>
  <c r="B396" i="1"/>
  <c r="B397" i="1"/>
  <c r="C397" i="1" s="1"/>
  <c r="B398" i="1"/>
  <c r="C398" i="1" s="1"/>
  <c r="B399" i="1"/>
  <c r="C399" i="1" s="1"/>
  <c r="B400" i="1"/>
  <c r="B401" i="1"/>
  <c r="C401" i="1" s="1"/>
  <c r="B402" i="1"/>
  <c r="C402" i="1" s="1"/>
  <c r="B403" i="1"/>
  <c r="C403" i="1" s="1"/>
  <c r="B404" i="1"/>
  <c r="B405" i="1"/>
  <c r="C405" i="1" s="1"/>
  <c r="B406" i="1"/>
  <c r="C406" i="1" s="1"/>
  <c r="B407" i="1"/>
  <c r="C407" i="1" s="1"/>
  <c r="B408" i="1"/>
  <c r="B409" i="1"/>
  <c r="C409" i="1" s="1"/>
  <c r="B410" i="1"/>
  <c r="C410" i="1" s="1"/>
  <c r="B411" i="1"/>
  <c r="C411" i="1" s="1"/>
  <c r="B412" i="1"/>
  <c r="B413" i="1"/>
  <c r="C413" i="1" s="1"/>
  <c r="B414" i="1"/>
  <c r="C414" i="1" s="1"/>
  <c r="B415" i="1"/>
  <c r="C415" i="1" s="1"/>
  <c r="B416" i="1"/>
  <c r="B417" i="1"/>
  <c r="C417" i="1" s="1"/>
  <c r="B418" i="1"/>
  <c r="C418" i="1" s="1"/>
  <c r="B419" i="1"/>
  <c r="C419" i="1" s="1"/>
  <c r="B420" i="1"/>
  <c r="B421" i="1"/>
  <c r="C421" i="1" s="1"/>
  <c r="B422" i="1"/>
  <c r="C422" i="1" s="1"/>
  <c r="B423" i="1"/>
  <c r="C423" i="1" s="1"/>
  <c r="B424" i="1"/>
  <c r="B425" i="1"/>
  <c r="C425" i="1" s="1"/>
  <c r="B426" i="1"/>
  <c r="C426" i="1" s="1"/>
  <c r="B427" i="1"/>
  <c r="C427" i="1" s="1"/>
  <c r="B428" i="1"/>
  <c r="B429" i="1"/>
  <c r="C429" i="1" s="1"/>
  <c r="B430" i="1"/>
  <c r="C430" i="1" s="1"/>
  <c r="B431" i="1"/>
  <c r="C431" i="1" s="1"/>
  <c r="B432" i="1"/>
  <c r="B433" i="1"/>
  <c r="C433" i="1" s="1"/>
  <c r="B434" i="1"/>
  <c r="C434" i="1" s="1"/>
  <c r="B435" i="1"/>
  <c r="C435" i="1" s="1"/>
  <c r="B436" i="1"/>
  <c r="B437" i="1"/>
  <c r="C437" i="1" s="1"/>
  <c r="B438" i="1"/>
  <c r="C438" i="1" s="1"/>
  <c r="B439" i="1"/>
  <c r="C439" i="1" s="1"/>
  <c r="B440" i="1"/>
  <c r="B441" i="1"/>
  <c r="C441" i="1" s="1"/>
  <c r="B442" i="1"/>
  <c r="C442" i="1" s="1"/>
  <c r="B443" i="1"/>
  <c r="C443" i="1" s="1"/>
  <c r="B444" i="1"/>
  <c r="B445" i="1"/>
  <c r="C445" i="1" s="1"/>
  <c r="B446" i="1"/>
  <c r="C446" i="1" s="1"/>
  <c r="B447" i="1"/>
  <c r="C447" i="1" s="1"/>
  <c r="B448" i="1"/>
  <c r="B449" i="1"/>
  <c r="C449" i="1" s="1"/>
  <c r="B450" i="1"/>
  <c r="C450" i="1" s="1"/>
  <c r="B451" i="1"/>
  <c r="C451" i="1" s="1"/>
  <c r="B452" i="1"/>
  <c r="B453" i="1"/>
  <c r="C453" i="1" s="1"/>
  <c r="B454" i="1"/>
  <c r="C454" i="1" s="1"/>
  <c r="B455" i="1"/>
  <c r="C455" i="1" s="1"/>
  <c r="B456" i="1"/>
  <c r="B457" i="1"/>
  <c r="C457" i="1" s="1"/>
  <c r="B458" i="1"/>
  <c r="C458" i="1" s="1"/>
  <c r="B459" i="1"/>
  <c r="C459" i="1" s="1"/>
  <c r="B460" i="1"/>
  <c r="B461" i="1"/>
  <c r="C461" i="1" s="1"/>
  <c r="B462" i="1"/>
  <c r="C462" i="1" s="1"/>
  <c r="B463" i="1"/>
  <c r="C463" i="1" s="1"/>
  <c r="B464" i="1"/>
  <c r="B465" i="1"/>
  <c r="C465" i="1" s="1"/>
  <c r="B466" i="1"/>
  <c r="C466" i="1" s="1"/>
  <c r="B467" i="1"/>
  <c r="C467" i="1" s="1"/>
  <c r="B468" i="1"/>
  <c r="B469" i="1"/>
  <c r="C469" i="1" s="1"/>
  <c r="B470" i="1"/>
  <c r="C470" i="1" s="1"/>
  <c r="B471" i="1"/>
  <c r="C471" i="1" s="1"/>
  <c r="B472" i="1"/>
  <c r="B473" i="1"/>
  <c r="C473" i="1" s="1"/>
  <c r="B474" i="1"/>
  <c r="C474" i="1" s="1"/>
  <c r="B475" i="1"/>
  <c r="C475" i="1" s="1"/>
  <c r="B476" i="1"/>
  <c r="B477" i="1"/>
  <c r="C477" i="1" s="1"/>
  <c r="B478" i="1"/>
  <c r="C478" i="1" s="1"/>
  <c r="C330" i="1" l="1"/>
  <c r="C286" i="1"/>
  <c r="C270" i="1"/>
  <c r="C254" i="1"/>
  <c r="C238" i="1"/>
  <c r="C222" i="1"/>
  <c r="C206" i="1"/>
  <c r="C190" i="1"/>
  <c r="C174" i="1"/>
  <c r="C158" i="1"/>
  <c r="C142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476" i="1"/>
  <c r="C472" i="1"/>
  <c r="C468" i="1"/>
  <c r="C464" i="1"/>
  <c r="C460" i="1"/>
  <c r="C456" i="1"/>
  <c r="C452" i="1"/>
  <c r="C448" i="1"/>
  <c r="C444" i="1"/>
  <c r="C440" i="1"/>
  <c r="C436" i="1"/>
  <c r="C432" i="1"/>
  <c r="C428" i="1"/>
  <c r="C424" i="1"/>
  <c r="C420" i="1"/>
  <c r="C416" i="1"/>
  <c r="C412" i="1"/>
  <c r="C408" i="1"/>
  <c r="C404" i="1"/>
  <c r="C400" i="1"/>
  <c r="C396" i="1"/>
  <c r="C392" i="1"/>
  <c r="C388" i="1"/>
  <c r="C384" i="1"/>
  <c r="C380" i="1"/>
  <c r="C376" i="1"/>
  <c r="C372" i="1"/>
  <c r="C368" i="1"/>
  <c r="C364" i="1"/>
  <c r="C360" i="1"/>
  <c r="C356" i="1"/>
  <c r="C352" i="1"/>
  <c r="C348" i="1"/>
  <c r="C344" i="1"/>
  <c r="C318" i="1"/>
  <c r="C302" i="1"/>
  <c r="C338" i="1"/>
  <c r="O69" i="1"/>
  <c r="O74" i="1"/>
  <c r="P69" i="1"/>
  <c r="O68" i="1"/>
  <c r="P74" i="1"/>
  <c r="O164" i="1"/>
  <c r="O180" i="1"/>
  <c r="O196" i="1"/>
  <c r="O212" i="1"/>
  <c r="O228" i="1"/>
  <c r="O244" i="1"/>
  <c r="O260" i="1"/>
  <c r="O276" i="1"/>
  <c r="O292" i="1"/>
  <c r="O308" i="1"/>
  <c r="O324" i="1"/>
  <c r="O340" i="1"/>
  <c r="O356" i="1"/>
  <c r="O165" i="1"/>
  <c r="O181" i="1"/>
  <c r="O197" i="1"/>
  <c r="O213" i="1"/>
  <c r="O229" i="1"/>
  <c r="O245" i="1"/>
  <c r="O261" i="1"/>
  <c r="O277" i="1"/>
  <c r="O293" i="1"/>
  <c r="O309" i="1"/>
  <c r="O325" i="1"/>
  <c r="O341" i="1"/>
  <c r="O357" i="1"/>
  <c r="O170" i="1"/>
  <c r="O186" i="1"/>
  <c r="O202" i="1"/>
  <c r="O218" i="1"/>
  <c r="O234" i="1"/>
  <c r="O250" i="1"/>
  <c r="O266" i="1"/>
  <c r="O282" i="1"/>
  <c r="O298" i="1"/>
  <c r="O314" i="1"/>
  <c r="O330" i="1"/>
  <c r="O346" i="1"/>
  <c r="O362" i="1"/>
  <c r="O171" i="1"/>
  <c r="O187" i="1"/>
  <c r="O203" i="1"/>
  <c r="O219" i="1"/>
  <c r="O235" i="1"/>
  <c r="O251" i="1"/>
  <c r="O267" i="1"/>
  <c r="O283" i="1"/>
  <c r="O299" i="1"/>
  <c r="O315" i="1"/>
  <c r="O331" i="1"/>
  <c r="O347" i="1"/>
  <c r="O363" i="1"/>
  <c r="O73" i="1"/>
  <c r="O67" i="1"/>
  <c r="P73" i="1"/>
  <c r="O72" i="1"/>
  <c r="O168" i="1"/>
  <c r="P168" i="1" s="1"/>
  <c r="O184" i="1"/>
  <c r="P184" i="1" s="1"/>
  <c r="O200" i="1"/>
  <c r="P200" i="1" s="1"/>
  <c r="O216" i="1"/>
  <c r="P216" i="1" s="1"/>
  <c r="Q216" i="1" s="1"/>
  <c r="O232" i="1"/>
  <c r="P232" i="1" s="1"/>
  <c r="O248" i="1"/>
  <c r="P248" i="1" s="1"/>
  <c r="O264" i="1"/>
  <c r="P264" i="1" s="1"/>
  <c r="O280" i="1"/>
  <c r="P280" i="1" s="1"/>
  <c r="O296" i="1"/>
  <c r="P296" i="1" s="1"/>
  <c r="O312" i="1"/>
  <c r="P312" i="1" s="1"/>
  <c r="O328" i="1"/>
  <c r="P328" i="1" s="1"/>
  <c r="O344" i="1"/>
  <c r="P344" i="1" s="1"/>
  <c r="O360" i="1"/>
  <c r="P360" i="1" s="1"/>
  <c r="O169" i="1"/>
  <c r="O185" i="1"/>
  <c r="O201" i="1"/>
  <c r="O217" i="1"/>
  <c r="O233" i="1"/>
  <c r="O249" i="1"/>
  <c r="O265" i="1"/>
  <c r="O281" i="1"/>
  <c r="O297" i="1"/>
  <c r="O313" i="1"/>
  <c r="O329" i="1"/>
  <c r="O345" i="1"/>
  <c r="O361" i="1"/>
  <c r="O174" i="1"/>
  <c r="P174" i="1" s="1"/>
  <c r="O190" i="1"/>
  <c r="P190" i="1" s="1"/>
  <c r="O206" i="1"/>
  <c r="P206" i="1" s="1"/>
  <c r="O222" i="1"/>
  <c r="P222" i="1" s="1"/>
  <c r="O238" i="1"/>
  <c r="P238" i="1" s="1"/>
  <c r="O254" i="1"/>
  <c r="P254" i="1" s="1"/>
  <c r="O270" i="1"/>
  <c r="P270" i="1" s="1"/>
  <c r="O286" i="1"/>
  <c r="P286" i="1" s="1"/>
  <c r="O302" i="1"/>
  <c r="P302" i="1" s="1"/>
  <c r="O318" i="1"/>
  <c r="P318" i="1" s="1"/>
  <c r="O66" i="1"/>
  <c r="O71" i="1"/>
  <c r="P66" i="1"/>
  <c r="O172" i="1"/>
  <c r="P172" i="1" s="1"/>
  <c r="O188" i="1"/>
  <c r="P188" i="1" s="1"/>
  <c r="O204" i="1"/>
  <c r="P204" i="1" s="1"/>
  <c r="O220" i="1"/>
  <c r="P220" i="1" s="1"/>
  <c r="O236" i="1"/>
  <c r="P236" i="1" s="1"/>
  <c r="O252" i="1"/>
  <c r="P252" i="1" s="1"/>
  <c r="O268" i="1"/>
  <c r="P268" i="1" s="1"/>
  <c r="O284" i="1"/>
  <c r="P284" i="1" s="1"/>
  <c r="O300" i="1"/>
  <c r="P300" i="1" s="1"/>
  <c r="O316" i="1"/>
  <c r="P316" i="1" s="1"/>
  <c r="O332" i="1"/>
  <c r="P332" i="1" s="1"/>
  <c r="O348" i="1"/>
  <c r="P348" i="1" s="1"/>
  <c r="O364" i="1"/>
  <c r="P364" i="1" s="1"/>
  <c r="O173" i="1"/>
  <c r="P173" i="1" s="1"/>
  <c r="O189" i="1"/>
  <c r="P189" i="1" s="1"/>
  <c r="O205" i="1"/>
  <c r="P205" i="1" s="1"/>
  <c r="O221" i="1"/>
  <c r="P221" i="1" s="1"/>
  <c r="O237" i="1"/>
  <c r="P237" i="1" s="1"/>
  <c r="O253" i="1"/>
  <c r="P253" i="1" s="1"/>
  <c r="O269" i="1"/>
  <c r="P269" i="1" s="1"/>
  <c r="O285" i="1"/>
  <c r="P285" i="1" s="1"/>
  <c r="O301" i="1"/>
  <c r="P301" i="1" s="1"/>
  <c r="O317" i="1"/>
  <c r="P317" i="1" s="1"/>
  <c r="O333" i="1"/>
  <c r="P333" i="1" s="1"/>
  <c r="O349" i="1"/>
  <c r="P349" i="1" s="1"/>
  <c r="O162" i="1"/>
  <c r="O178" i="1"/>
  <c r="O194" i="1"/>
  <c r="O210" i="1"/>
  <c r="O226" i="1"/>
  <c r="O242" i="1"/>
  <c r="O258" i="1"/>
  <c r="O274" i="1"/>
  <c r="O290" i="1"/>
  <c r="O306" i="1"/>
  <c r="O322" i="1"/>
  <c r="O338" i="1"/>
  <c r="O354" i="1"/>
  <c r="P165" i="1"/>
  <c r="P181" i="1"/>
  <c r="P197" i="1"/>
  <c r="P213" i="1"/>
  <c r="P229" i="1"/>
  <c r="P245" i="1"/>
  <c r="P261" i="1"/>
  <c r="P277" i="1"/>
  <c r="P293" i="1"/>
  <c r="P309" i="1"/>
  <c r="P325" i="1"/>
  <c r="P341" i="1"/>
  <c r="P357" i="1"/>
  <c r="O163" i="1"/>
  <c r="O179" i="1"/>
  <c r="O195" i="1"/>
  <c r="O211" i="1"/>
  <c r="O227" i="1"/>
  <c r="O243" i="1"/>
  <c r="O259" i="1"/>
  <c r="O275" i="1"/>
  <c r="O291" i="1"/>
  <c r="O307" i="1"/>
  <c r="O323" i="1"/>
  <c r="O339" i="1"/>
  <c r="O355" i="1"/>
  <c r="Q168" i="1"/>
  <c r="Q205" i="1"/>
  <c r="Q229" i="1"/>
  <c r="Q245" i="1"/>
  <c r="Q261" i="1"/>
  <c r="Q277" i="1"/>
  <c r="Q293" i="1"/>
  <c r="Q309" i="1"/>
  <c r="Q325" i="1"/>
  <c r="Q341" i="1"/>
  <c r="Q357" i="1"/>
  <c r="R168" i="1"/>
  <c r="O65" i="1"/>
  <c r="O70" i="1"/>
  <c r="P65" i="1"/>
  <c r="P70" i="1"/>
  <c r="O5" i="1"/>
  <c r="P5" i="1" s="1"/>
  <c r="Q5" i="1" s="1"/>
  <c r="R5" i="1" s="1"/>
  <c r="O160" i="1"/>
  <c r="P160" i="1" s="1"/>
  <c r="Q160" i="1" s="1"/>
  <c r="O176" i="1"/>
  <c r="P176" i="1" s="1"/>
  <c r="O192" i="1"/>
  <c r="P192" i="1" s="1"/>
  <c r="Q192" i="1" s="1"/>
  <c r="O208" i="1"/>
  <c r="P208" i="1" s="1"/>
  <c r="O224" i="1"/>
  <c r="P224" i="1" s="1"/>
  <c r="Q224" i="1" s="1"/>
  <c r="R224" i="1" s="1"/>
  <c r="O240" i="1"/>
  <c r="P240" i="1" s="1"/>
  <c r="Q240" i="1" s="1"/>
  <c r="O256" i="1"/>
  <c r="P256" i="1" s="1"/>
  <c r="Q256" i="1" s="1"/>
  <c r="O272" i="1"/>
  <c r="P272" i="1" s="1"/>
  <c r="Q272" i="1" s="1"/>
  <c r="O288" i="1"/>
  <c r="P288" i="1" s="1"/>
  <c r="Q288" i="1" s="1"/>
  <c r="O304" i="1"/>
  <c r="P304" i="1" s="1"/>
  <c r="Q304" i="1" s="1"/>
  <c r="O320" i="1"/>
  <c r="P320" i="1" s="1"/>
  <c r="Q320" i="1" s="1"/>
  <c r="O336" i="1"/>
  <c r="P336" i="1" s="1"/>
  <c r="Q336" i="1" s="1"/>
  <c r="O352" i="1"/>
  <c r="P352" i="1" s="1"/>
  <c r="Q352" i="1" s="1"/>
  <c r="O161" i="1"/>
  <c r="O177" i="1"/>
  <c r="O193" i="1"/>
  <c r="O209" i="1"/>
  <c r="O225" i="1"/>
  <c r="O241" i="1"/>
  <c r="O257" i="1"/>
  <c r="O273" i="1"/>
  <c r="O289" i="1"/>
  <c r="O305" i="1"/>
  <c r="O321" i="1"/>
  <c r="O337" i="1"/>
  <c r="O353" i="1"/>
  <c r="P164" i="1"/>
  <c r="P180" i="1"/>
  <c r="P196" i="1"/>
  <c r="P212" i="1"/>
  <c r="Q212" i="1" s="1"/>
  <c r="P228" i="1"/>
  <c r="P244" i="1"/>
  <c r="P260" i="1"/>
  <c r="P276" i="1"/>
  <c r="P292" i="1"/>
  <c r="P308" i="1"/>
  <c r="P324" i="1"/>
  <c r="P340" i="1"/>
  <c r="P356" i="1"/>
  <c r="O166" i="1"/>
  <c r="P166" i="1" s="1"/>
  <c r="O182" i="1"/>
  <c r="P182" i="1" s="1"/>
  <c r="O198" i="1"/>
  <c r="P198" i="1" s="1"/>
  <c r="O214" i="1"/>
  <c r="P214" i="1" s="1"/>
  <c r="O230" i="1"/>
  <c r="P230" i="1" s="1"/>
  <c r="O246" i="1"/>
  <c r="P246" i="1" s="1"/>
  <c r="O262" i="1"/>
  <c r="P262" i="1" s="1"/>
  <c r="O278" i="1"/>
  <c r="P278" i="1" s="1"/>
  <c r="O294" i="1"/>
  <c r="P294" i="1" s="1"/>
  <c r="O310" i="1"/>
  <c r="P310" i="1" s="1"/>
  <c r="O326" i="1"/>
  <c r="P326" i="1" s="1"/>
  <c r="O334" i="1"/>
  <c r="P334" i="1" s="1"/>
  <c r="P161" i="1"/>
  <c r="Q161" i="1" s="1"/>
  <c r="P193" i="1"/>
  <c r="P225" i="1"/>
  <c r="P257" i="1"/>
  <c r="P289" i="1"/>
  <c r="P321" i="1"/>
  <c r="P353" i="1"/>
  <c r="O175" i="1"/>
  <c r="O207" i="1"/>
  <c r="O239" i="1"/>
  <c r="O271" i="1"/>
  <c r="O303" i="1"/>
  <c r="O335" i="1"/>
  <c r="P162" i="1"/>
  <c r="P194" i="1"/>
  <c r="P226" i="1"/>
  <c r="P258" i="1"/>
  <c r="P290" i="1"/>
  <c r="P322" i="1"/>
  <c r="P354" i="1"/>
  <c r="Q181" i="1"/>
  <c r="Q220" i="1"/>
  <c r="Q244" i="1"/>
  <c r="Q264" i="1"/>
  <c r="Q284" i="1"/>
  <c r="Q308" i="1"/>
  <c r="Q328" i="1"/>
  <c r="Q348" i="1"/>
  <c r="Q172" i="1"/>
  <c r="Q237" i="1"/>
  <c r="Q257" i="1"/>
  <c r="Q301" i="1"/>
  <c r="Q321" i="1"/>
  <c r="R160" i="1"/>
  <c r="R192" i="1"/>
  <c r="R244" i="1"/>
  <c r="R308" i="1"/>
  <c r="Q188" i="1"/>
  <c r="Q213" i="1"/>
  <c r="Q230" i="1"/>
  <c r="Q246" i="1"/>
  <c r="Q262" i="1"/>
  <c r="Q278" i="1"/>
  <c r="Q294" i="1"/>
  <c r="Q310" i="1"/>
  <c r="Q326" i="1"/>
  <c r="R213" i="1"/>
  <c r="R229" i="1"/>
  <c r="R245" i="1"/>
  <c r="R261" i="1"/>
  <c r="R277" i="1"/>
  <c r="R293" i="1"/>
  <c r="R309" i="1"/>
  <c r="R325" i="1"/>
  <c r="R341" i="1"/>
  <c r="R357" i="1"/>
  <c r="S168" i="1"/>
  <c r="Q189" i="1"/>
  <c r="O342" i="1"/>
  <c r="P342" i="1" s="1"/>
  <c r="Q342" i="1" s="1"/>
  <c r="P169" i="1"/>
  <c r="Q169" i="1" s="1"/>
  <c r="R169" i="1" s="1"/>
  <c r="P201" i="1"/>
  <c r="P233" i="1"/>
  <c r="P265" i="1"/>
  <c r="P297" i="1"/>
  <c r="P329" i="1"/>
  <c r="P361" i="1"/>
  <c r="O183" i="1"/>
  <c r="O215" i="1"/>
  <c r="O247" i="1"/>
  <c r="O279" i="1"/>
  <c r="O311" i="1"/>
  <c r="O343" i="1"/>
  <c r="P170" i="1"/>
  <c r="P202" i="1"/>
  <c r="P234" i="1"/>
  <c r="P266" i="1"/>
  <c r="P298" i="1"/>
  <c r="P330" i="1"/>
  <c r="P362" i="1"/>
  <c r="Q184" i="1"/>
  <c r="Q228" i="1"/>
  <c r="R228" i="1" s="1"/>
  <c r="Q248" i="1"/>
  <c r="Q268" i="1"/>
  <c r="Q292" i="1"/>
  <c r="R292" i="1" s="1"/>
  <c r="Q312" i="1"/>
  <c r="Q332" i="1"/>
  <c r="Q356" i="1"/>
  <c r="R356" i="1" s="1"/>
  <c r="Q193" i="1"/>
  <c r="Q221" i="1"/>
  <c r="Q265" i="1"/>
  <c r="Q285" i="1"/>
  <c r="Q329" i="1"/>
  <c r="Q349" i="1"/>
  <c r="R212" i="1"/>
  <c r="R248" i="1"/>
  <c r="R264" i="1"/>
  <c r="R312" i="1"/>
  <c r="R328" i="1"/>
  <c r="Q196" i="1"/>
  <c r="Q234" i="1"/>
  <c r="R234" i="1" s="1"/>
  <c r="Q266" i="1"/>
  <c r="R266" i="1" s="1"/>
  <c r="Q298" i="1"/>
  <c r="R298" i="1" s="1"/>
  <c r="Q330" i="1"/>
  <c r="Q362" i="1"/>
  <c r="R193" i="1"/>
  <c r="R265" i="1"/>
  <c r="R329" i="1"/>
  <c r="S192" i="1"/>
  <c r="S212" i="1"/>
  <c r="Q197" i="1"/>
  <c r="O350" i="1"/>
  <c r="P350" i="1" s="1"/>
  <c r="P177" i="1"/>
  <c r="Q177" i="1" s="1"/>
  <c r="P209" i="1"/>
  <c r="P241" i="1"/>
  <c r="Q241" i="1" s="1"/>
  <c r="P273" i="1"/>
  <c r="P305" i="1"/>
  <c r="Q305" i="1" s="1"/>
  <c r="P337" i="1"/>
  <c r="Q164" i="1"/>
  <c r="R164" i="1" s="1"/>
  <c r="O191" i="1"/>
  <c r="O223" i="1"/>
  <c r="O255" i="1"/>
  <c r="O287" i="1"/>
  <c r="O319" i="1"/>
  <c r="O351" i="1"/>
  <c r="P178" i="1"/>
  <c r="P210" i="1"/>
  <c r="P242" i="1"/>
  <c r="P274" i="1"/>
  <c r="P306" i="1"/>
  <c r="P338" i="1"/>
  <c r="Q165" i="1"/>
  <c r="Q200" i="1"/>
  <c r="R200" i="1" s="1"/>
  <c r="Q232" i="1"/>
  <c r="R232" i="1" s="1"/>
  <c r="Q252" i="1"/>
  <c r="Q276" i="1"/>
  <c r="R276" i="1" s="1"/>
  <c r="Q296" i="1"/>
  <c r="R296" i="1" s="1"/>
  <c r="Q316" i="1"/>
  <c r="Q340" i="1"/>
  <c r="R340" i="1" s="1"/>
  <c r="Q360" i="1"/>
  <c r="R360" i="1" s="1"/>
  <c r="Q201" i="1"/>
  <c r="Q225" i="1"/>
  <c r="Q269" i="1"/>
  <c r="Q289" i="1"/>
  <c r="Q333" i="1"/>
  <c r="Q353" i="1"/>
  <c r="R172" i="1"/>
  <c r="S172" i="1" s="1"/>
  <c r="R216" i="1"/>
  <c r="R252" i="1"/>
  <c r="R268" i="1"/>
  <c r="R284" i="1"/>
  <c r="R316" i="1"/>
  <c r="R332" i="1"/>
  <c r="R348" i="1"/>
  <c r="Q222" i="1"/>
  <c r="R222" i="1" s="1"/>
  <c r="Q238" i="1"/>
  <c r="R238" i="1" s="1"/>
  <c r="Q254" i="1"/>
  <c r="R254" i="1" s="1"/>
  <c r="Q270" i="1"/>
  <c r="R270" i="1" s="1"/>
  <c r="Q286" i="1"/>
  <c r="R286" i="1" s="1"/>
  <c r="Q302" i="1"/>
  <c r="Q318" i="1"/>
  <c r="Q334" i="1"/>
  <c r="Q350" i="1"/>
  <c r="R161" i="1"/>
  <c r="R177" i="1"/>
  <c r="R201" i="1"/>
  <c r="R221" i="1"/>
  <c r="R237" i="1"/>
  <c r="R269" i="1"/>
  <c r="R285" i="1"/>
  <c r="R301" i="1"/>
  <c r="R333" i="1"/>
  <c r="R349" i="1"/>
  <c r="S160" i="1"/>
  <c r="S216" i="1"/>
  <c r="Q204" i="1"/>
  <c r="O358" i="1"/>
  <c r="P358" i="1" s="1"/>
  <c r="Q358" i="1" s="1"/>
  <c r="P185" i="1"/>
  <c r="Q185" i="1" s="1"/>
  <c r="R185" i="1" s="1"/>
  <c r="P217" i="1"/>
  <c r="Q217" i="1" s="1"/>
  <c r="R217" i="1" s="1"/>
  <c r="P249" i="1"/>
  <c r="Q249" i="1" s="1"/>
  <c r="R249" i="1" s="1"/>
  <c r="P281" i="1"/>
  <c r="Q281" i="1" s="1"/>
  <c r="R281" i="1" s="1"/>
  <c r="P313" i="1"/>
  <c r="Q313" i="1" s="1"/>
  <c r="R313" i="1" s="1"/>
  <c r="P345" i="1"/>
  <c r="Q345" i="1" s="1"/>
  <c r="R345" i="1" s="1"/>
  <c r="O167" i="1"/>
  <c r="O199" i="1"/>
  <c r="O231" i="1"/>
  <c r="O263" i="1"/>
  <c r="O295" i="1"/>
  <c r="O327" i="1"/>
  <c r="O359" i="1"/>
  <c r="P186" i="1"/>
  <c r="P218" i="1"/>
  <c r="Q218" i="1" s="1"/>
  <c r="R218" i="1" s="1"/>
  <c r="P250" i="1"/>
  <c r="Q250" i="1" s="1"/>
  <c r="R250" i="1" s="1"/>
  <c r="P282" i="1"/>
  <c r="Q282" i="1" s="1"/>
  <c r="R282" i="1" s="1"/>
  <c r="P314" i="1"/>
  <c r="Q314" i="1" s="1"/>
  <c r="P346" i="1"/>
  <c r="Q346" i="1" s="1"/>
  <c r="Q173" i="1"/>
  <c r="R173" i="1" s="1"/>
  <c r="Q236" i="1"/>
  <c r="R236" i="1" s="1"/>
  <c r="Q260" i="1"/>
  <c r="R260" i="1" s="1"/>
  <c r="Q280" i="1"/>
  <c r="R280" i="1" s="1"/>
  <c r="Q300" i="1"/>
  <c r="R300" i="1" s="1"/>
  <c r="Q324" i="1"/>
  <c r="R324" i="1" s="1"/>
  <c r="Q344" i="1"/>
  <c r="R344" i="1" s="1"/>
  <c r="Q364" i="1"/>
  <c r="R364" i="1" s="1"/>
  <c r="Q233" i="1"/>
  <c r="R233" i="1" s="1"/>
  <c r="Q253" i="1"/>
  <c r="R253" i="1" s="1"/>
  <c r="Q273" i="1"/>
  <c r="Q297" i="1"/>
  <c r="R297" i="1" s="1"/>
  <c r="Q317" i="1"/>
  <c r="R317" i="1" s="1"/>
  <c r="Q337" i="1"/>
  <c r="Q361" i="1"/>
  <c r="R361" i="1" s="1"/>
  <c r="R184" i="1"/>
  <c r="R220" i="1"/>
  <c r="R240" i="1"/>
  <c r="R256" i="1"/>
  <c r="R272" i="1"/>
  <c r="R288" i="1"/>
  <c r="R304" i="1"/>
  <c r="R320" i="1"/>
  <c r="R336" i="1"/>
  <c r="R352" i="1"/>
  <c r="Q176" i="1"/>
  <c r="Q208" i="1"/>
  <c r="Q226" i="1"/>
  <c r="Q242" i="1"/>
  <c r="Q258" i="1"/>
  <c r="Q274" i="1"/>
  <c r="Q290" i="1"/>
  <c r="Q306" i="1"/>
  <c r="Q322" i="1"/>
  <c r="Q338" i="1"/>
  <c r="Q354" i="1"/>
  <c r="R165" i="1"/>
  <c r="R181" i="1"/>
  <c r="R205" i="1"/>
  <c r="R225" i="1"/>
  <c r="R241" i="1"/>
  <c r="R257" i="1"/>
  <c r="R273" i="1"/>
  <c r="R289" i="1"/>
  <c r="R305" i="1"/>
  <c r="R321" i="1"/>
  <c r="R337" i="1"/>
  <c r="R353" i="1"/>
  <c r="S164" i="1"/>
  <c r="S184" i="1"/>
  <c r="S200" i="1"/>
  <c r="Q180" i="1"/>
  <c r="Q209" i="1"/>
  <c r="R230" i="1"/>
  <c r="R246" i="1"/>
  <c r="R262" i="1"/>
  <c r="R278" i="1"/>
  <c r="R294" i="1"/>
  <c r="R310" i="1"/>
  <c r="R326" i="1"/>
  <c r="R342" i="1"/>
  <c r="R358" i="1"/>
  <c r="S169" i="1"/>
  <c r="S185" i="1"/>
  <c r="S201" i="1"/>
  <c r="S224" i="1"/>
  <c r="S252" i="1"/>
  <c r="S268" i="1"/>
  <c r="S284" i="1"/>
  <c r="S300" i="1"/>
  <c r="S316" i="1"/>
  <c r="S332" i="1"/>
  <c r="S348" i="1"/>
  <c r="S364" i="1"/>
  <c r="S241" i="1"/>
  <c r="S261" i="1"/>
  <c r="S277" i="1"/>
  <c r="S293" i="1"/>
  <c r="S309" i="1"/>
  <c r="S325" i="1"/>
  <c r="S341" i="1"/>
  <c r="S357" i="1"/>
  <c r="S236" i="1"/>
  <c r="R274" i="1"/>
  <c r="S274" i="1" s="1"/>
  <c r="R314" i="1"/>
  <c r="R334" i="1"/>
  <c r="R354" i="1"/>
  <c r="S173" i="1"/>
  <c r="S193" i="1"/>
  <c r="S213" i="1"/>
  <c r="S256" i="1"/>
  <c r="S276" i="1"/>
  <c r="S296" i="1"/>
  <c r="S320" i="1"/>
  <c r="S340" i="1"/>
  <c r="S360" i="1"/>
  <c r="S249" i="1"/>
  <c r="S269" i="1"/>
  <c r="S289" i="1"/>
  <c r="S313" i="1"/>
  <c r="S333" i="1"/>
  <c r="S353" i="1"/>
  <c r="S244" i="1"/>
  <c r="S266" i="1"/>
  <c r="S286" i="1"/>
  <c r="S310" i="1"/>
  <c r="S326" i="1"/>
  <c r="S342" i="1"/>
  <c r="S358" i="1"/>
  <c r="S237" i="1"/>
  <c r="O92" i="1"/>
  <c r="O108" i="1"/>
  <c r="O124" i="1"/>
  <c r="O140" i="1"/>
  <c r="O156" i="1"/>
  <c r="O101" i="1"/>
  <c r="O117" i="1"/>
  <c r="O133" i="1"/>
  <c r="O149" i="1"/>
  <c r="O90" i="1"/>
  <c r="O106" i="1"/>
  <c r="O122" i="1"/>
  <c r="O138" i="1"/>
  <c r="O154" i="1"/>
  <c r="O91" i="1"/>
  <c r="O107" i="1"/>
  <c r="O123" i="1"/>
  <c r="O139" i="1"/>
  <c r="O155" i="1"/>
  <c r="O7" i="1"/>
  <c r="O39" i="1"/>
  <c r="O81" i="1"/>
  <c r="R226" i="1"/>
  <c r="R290" i="1"/>
  <c r="S290" i="1" s="1"/>
  <c r="R318" i="1"/>
  <c r="R338" i="1"/>
  <c r="R362" i="1"/>
  <c r="S177" i="1"/>
  <c r="S232" i="1"/>
  <c r="S260" i="1"/>
  <c r="S280" i="1"/>
  <c r="S304" i="1"/>
  <c r="S324" i="1"/>
  <c r="S344" i="1"/>
  <c r="S217" i="1"/>
  <c r="S253" i="1"/>
  <c r="S273" i="1"/>
  <c r="S297" i="1"/>
  <c r="S317" i="1"/>
  <c r="S337" i="1"/>
  <c r="S361" i="1"/>
  <c r="S250" i="1"/>
  <c r="S270" i="1"/>
  <c r="S294" i="1"/>
  <c r="S314" i="1"/>
  <c r="S362" i="1"/>
  <c r="S245" i="1"/>
  <c r="O96" i="1"/>
  <c r="O112" i="1"/>
  <c r="O128" i="1"/>
  <c r="O144" i="1"/>
  <c r="O89" i="1"/>
  <c r="O105" i="1"/>
  <c r="O121" i="1"/>
  <c r="O137" i="1"/>
  <c r="O153" i="1"/>
  <c r="O94" i="1"/>
  <c r="O110" i="1"/>
  <c r="O126" i="1"/>
  <c r="O142" i="1"/>
  <c r="O158" i="1"/>
  <c r="O95" i="1"/>
  <c r="O111" i="1"/>
  <c r="O127" i="1"/>
  <c r="O143" i="1"/>
  <c r="O159" i="1"/>
  <c r="R242" i="1"/>
  <c r="R302" i="1"/>
  <c r="R322" i="1"/>
  <c r="R346" i="1"/>
  <c r="S346" i="1" s="1"/>
  <c r="S161" i="1"/>
  <c r="S181" i="1"/>
  <c r="S205" i="1"/>
  <c r="S240" i="1"/>
  <c r="S264" i="1"/>
  <c r="S288" i="1"/>
  <c r="S308" i="1"/>
  <c r="S328" i="1"/>
  <c r="S352" i="1"/>
  <c r="S225" i="1"/>
  <c r="S257" i="1"/>
  <c r="S281" i="1"/>
  <c r="S301" i="1"/>
  <c r="S321" i="1"/>
  <c r="S345" i="1"/>
  <c r="S220" i="1"/>
  <c r="S254" i="1"/>
  <c r="S278" i="1"/>
  <c r="S298" i="1"/>
  <c r="S318" i="1"/>
  <c r="S334" i="1"/>
  <c r="S221" i="1"/>
  <c r="O100" i="1"/>
  <c r="P100" i="1" s="1"/>
  <c r="O116" i="1"/>
  <c r="P116" i="1" s="1"/>
  <c r="O132" i="1"/>
  <c r="P132" i="1" s="1"/>
  <c r="O148" i="1"/>
  <c r="P148" i="1" s="1"/>
  <c r="P92" i="1"/>
  <c r="Q92" i="1" s="1"/>
  <c r="P108" i="1"/>
  <c r="Q108" i="1" s="1"/>
  <c r="P124" i="1"/>
  <c r="Q124" i="1" s="1"/>
  <c r="P140" i="1"/>
  <c r="Q140" i="1" s="1"/>
  <c r="P156" i="1"/>
  <c r="Q156" i="1" s="1"/>
  <c r="Q100" i="1"/>
  <c r="R100" i="1" s="1"/>
  <c r="Q116" i="1"/>
  <c r="R116" i="1" s="1"/>
  <c r="Q132" i="1"/>
  <c r="R132" i="1" s="1"/>
  <c r="Q148" i="1"/>
  <c r="R148" i="1" s="1"/>
  <c r="R92" i="1"/>
  <c r="S92" i="1" s="1"/>
  <c r="R108" i="1"/>
  <c r="S108" i="1" s="1"/>
  <c r="R124" i="1"/>
  <c r="S124" i="1" s="1"/>
  <c r="R140" i="1"/>
  <c r="S140" i="1" s="1"/>
  <c r="R156" i="1"/>
  <c r="S156" i="1" s="1"/>
  <c r="S100" i="1"/>
  <c r="S116" i="1"/>
  <c r="S132" i="1"/>
  <c r="S148" i="1"/>
  <c r="O93" i="1"/>
  <c r="P93" i="1" s="1"/>
  <c r="O109" i="1"/>
  <c r="P109" i="1" s="1"/>
  <c r="O125" i="1"/>
  <c r="P125" i="1" s="1"/>
  <c r="O141" i="1"/>
  <c r="P141" i="1" s="1"/>
  <c r="O157" i="1"/>
  <c r="P157" i="1" s="1"/>
  <c r="P101" i="1"/>
  <c r="Q101" i="1" s="1"/>
  <c r="P117" i="1"/>
  <c r="Q117" i="1" s="1"/>
  <c r="P133" i="1"/>
  <c r="Q133" i="1" s="1"/>
  <c r="P149" i="1"/>
  <c r="Q149" i="1" s="1"/>
  <c r="Q93" i="1"/>
  <c r="R93" i="1" s="1"/>
  <c r="Q109" i="1"/>
  <c r="R109" i="1" s="1"/>
  <c r="Q125" i="1"/>
  <c r="R125" i="1" s="1"/>
  <c r="Q141" i="1"/>
  <c r="R141" i="1" s="1"/>
  <c r="S141" i="1" s="1"/>
  <c r="Q157" i="1"/>
  <c r="R157" i="1" s="1"/>
  <c r="R101" i="1"/>
  <c r="S101" i="1" s="1"/>
  <c r="R117" i="1"/>
  <c r="S117" i="1" s="1"/>
  <c r="R133" i="1"/>
  <c r="S133" i="1" s="1"/>
  <c r="R149" i="1"/>
  <c r="S93" i="1"/>
  <c r="S109" i="1"/>
  <c r="S125" i="1"/>
  <c r="S149" i="1"/>
  <c r="O98" i="1"/>
  <c r="P98" i="1" s="1"/>
  <c r="O114" i="1"/>
  <c r="P114" i="1" s="1"/>
  <c r="O130" i="1"/>
  <c r="P130" i="1" s="1"/>
  <c r="O146" i="1"/>
  <c r="P146" i="1" s="1"/>
  <c r="P90" i="1"/>
  <c r="Q90" i="1" s="1"/>
  <c r="P106" i="1"/>
  <c r="Q106" i="1" s="1"/>
  <c r="P122" i="1"/>
  <c r="Q122" i="1" s="1"/>
  <c r="P138" i="1"/>
  <c r="Q138" i="1" s="1"/>
  <c r="P154" i="1"/>
  <c r="Q154" i="1" s="1"/>
  <c r="Q98" i="1"/>
  <c r="R98" i="1" s="1"/>
  <c r="Q114" i="1"/>
  <c r="R114" i="1" s="1"/>
  <c r="Q130" i="1"/>
  <c r="R130" i="1" s="1"/>
  <c r="Q146" i="1"/>
  <c r="R146" i="1" s="1"/>
  <c r="R90" i="1"/>
  <c r="S90" i="1" s="1"/>
  <c r="R106" i="1"/>
  <c r="S106" i="1" s="1"/>
  <c r="R122" i="1"/>
  <c r="S122" i="1" s="1"/>
  <c r="R138" i="1"/>
  <c r="R154" i="1"/>
  <c r="S98" i="1"/>
  <c r="S114" i="1"/>
  <c r="S138" i="1"/>
  <c r="O99" i="1"/>
  <c r="P99" i="1" s="1"/>
  <c r="O115" i="1"/>
  <c r="P115" i="1" s="1"/>
  <c r="O131" i="1"/>
  <c r="P131" i="1" s="1"/>
  <c r="O147" i="1"/>
  <c r="P147" i="1" s="1"/>
  <c r="P91" i="1"/>
  <c r="Q91" i="1" s="1"/>
  <c r="P107" i="1"/>
  <c r="Q107" i="1" s="1"/>
  <c r="P123" i="1"/>
  <c r="Q123" i="1" s="1"/>
  <c r="P139" i="1"/>
  <c r="Q139" i="1" s="1"/>
  <c r="P155" i="1"/>
  <c r="Q155" i="1" s="1"/>
  <c r="Q99" i="1"/>
  <c r="R99" i="1" s="1"/>
  <c r="Q115" i="1"/>
  <c r="R115" i="1" s="1"/>
  <c r="Q131" i="1"/>
  <c r="R131" i="1" s="1"/>
  <c r="Q147" i="1"/>
  <c r="R147" i="1" s="1"/>
  <c r="R91" i="1"/>
  <c r="S91" i="1" s="1"/>
  <c r="R258" i="1"/>
  <c r="S258" i="1" s="1"/>
  <c r="R306" i="1"/>
  <c r="S306" i="1" s="1"/>
  <c r="R330" i="1"/>
  <c r="S330" i="1" s="1"/>
  <c r="R350" i="1"/>
  <c r="S350" i="1" s="1"/>
  <c r="S165" i="1"/>
  <c r="S248" i="1"/>
  <c r="S272" i="1"/>
  <c r="S292" i="1"/>
  <c r="S312" i="1"/>
  <c r="S336" i="1"/>
  <c r="S356" i="1"/>
  <c r="S233" i="1"/>
  <c r="S265" i="1"/>
  <c r="S285" i="1"/>
  <c r="S305" i="1"/>
  <c r="S329" i="1"/>
  <c r="S349" i="1"/>
  <c r="S228" i="1"/>
  <c r="S262" i="1"/>
  <c r="S282" i="1"/>
  <c r="S302" i="1"/>
  <c r="S322" i="1"/>
  <c r="S338" i="1"/>
  <c r="S354" i="1"/>
  <c r="S229" i="1"/>
  <c r="O88" i="1"/>
  <c r="P88" i="1" s="1"/>
  <c r="O104" i="1"/>
  <c r="P104" i="1" s="1"/>
  <c r="O120" i="1"/>
  <c r="P120" i="1" s="1"/>
  <c r="O136" i="1"/>
  <c r="P136" i="1" s="1"/>
  <c r="O152" i="1"/>
  <c r="P152" i="1" s="1"/>
  <c r="P96" i="1"/>
  <c r="Q96" i="1" s="1"/>
  <c r="P112" i="1"/>
  <c r="Q112" i="1" s="1"/>
  <c r="P128" i="1"/>
  <c r="Q128" i="1" s="1"/>
  <c r="P144" i="1"/>
  <c r="Q144" i="1" s="1"/>
  <c r="Q88" i="1"/>
  <c r="R88" i="1" s="1"/>
  <c r="Q104" i="1"/>
  <c r="R104" i="1" s="1"/>
  <c r="Q120" i="1"/>
  <c r="R120" i="1" s="1"/>
  <c r="Q136" i="1"/>
  <c r="R136" i="1" s="1"/>
  <c r="Q152" i="1"/>
  <c r="R152" i="1" s="1"/>
  <c r="R96" i="1"/>
  <c r="S96" i="1" s="1"/>
  <c r="R112" i="1"/>
  <c r="S112" i="1" s="1"/>
  <c r="R128" i="1"/>
  <c r="S128" i="1" s="1"/>
  <c r="R144" i="1"/>
  <c r="S144" i="1" s="1"/>
  <c r="S88" i="1"/>
  <c r="S104" i="1"/>
  <c r="S120" i="1"/>
  <c r="S136" i="1"/>
  <c r="S152" i="1"/>
  <c r="O97" i="1"/>
  <c r="P97" i="1" s="1"/>
  <c r="O113" i="1"/>
  <c r="P113" i="1" s="1"/>
  <c r="O129" i="1"/>
  <c r="P129" i="1" s="1"/>
  <c r="O145" i="1"/>
  <c r="P145" i="1" s="1"/>
  <c r="P89" i="1"/>
  <c r="Q89" i="1" s="1"/>
  <c r="P105" i="1"/>
  <c r="Q105" i="1" s="1"/>
  <c r="P121" i="1"/>
  <c r="Q121" i="1" s="1"/>
  <c r="P137" i="1"/>
  <c r="Q137" i="1" s="1"/>
  <c r="P153" i="1"/>
  <c r="Q153" i="1" s="1"/>
  <c r="Q97" i="1"/>
  <c r="R97" i="1" s="1"/>
  <c r="Q113" i="1"/>
  <c r="R113" i="1" s="1"/>
  <c r="Q129" i="1"/>
  <c r="R129" i="1" s="1"/>
  <c r="Q145" i="1"/>
  <c r="R145" i="1" s="1"/>
  <c r="R89" i="1"/>
  <c r="S89" i="1" s="1"/>
  <c r="R105" i="1"/>
  <c r="S105" i="1" s="1"/>
  <c r="R121" i="1"/>
  <c r="S121" i="1" s="1"/>
  <c r="R137" i="1"/>
  <c r="R153" i="1"/>
  <c r="S97" i="1"/>
  <c r="S113" i="1"/>
  <c r="S129" i="1"/>
  <c r="S157" i="1"/>
  <c r="O102" i="1"/>
  <c r="P102" i="1" s="1"/>
  <c r="O118" i="1"/>
  <c r="P118" i="1" s="1"/>
  <c r="O134" i="1"/>
  <c r="P134" i="1" s="1"/>
  <c r="O150" i="1"/>
  <c r="P150" i="1" s="1"/>
  <c r="P94" i="1"/>
  <c r="Q94" i="1" s="1"/>
  <c r="P110" i="1"/>
  <c r="Q110" i="1" s="1"/>
  <c r="P126" i="1"/>
  <c r="Q126" i="1" s="1"/>
  <c r="P142" i="1"/>
  <c r="Q142" i="1" s="1"/>
  <c r="P158" i="1"/>
  <c r="Q158" i="1" s="1"/>
  <c r="Q102" i="1"/>
  <c r="R102" i="1" s="1"/>
  <c r="Q118" i="1"/>
  <c r="R118" i="1" s="1"/>
  <c r="Q134" i="1"/>
  <c r="R134" i="1" s="1"/>
  <c r="Q150" i="1"/>
  <c r="R150" i="1" s="1"/>
  <c r="R94" i="1"/>
  <c r="S94" i="1" s="1"/>
  <c r="R110" i="1"/>
  <c r="S110" i="1" s="1"/>
  <c r="R126" i="1"/>
  <c r="S126" i="1" s="1"/>
  <c r="R142" i="1"/>
  <c r="R158" i="1"/>
  <c r="S102" i="1"/>
  <c r="S118" i="1"/>
  <c r="S150" i="1"/>
  <c r="O103" i="1"/>
  <c r="P103" i="1" s="1"/>
  <c r="O119" i="1"/>
  <c r="P119" i="1" s="1"/>
  <c r="O135" i="1"/>
  <c r="P135" i="1" s="1"/>
  <c r="O151" i="1"/>
  <c r="P151" i="1" s="1"/>
  <c r="P95" i="1"/>
  <c r="Q95" i="1" s="1"/>
  <c r="P111" i="1"/>
  <c r="Q111" i="1" s="1"/>
  <c r="P127" i="1"/>
  <c r="Q127" i="1" s="1"/>
  <c r="P143" i="1"/>
  <c r="Q143" i="1" s="1"/>
  <c r="P159" i="1"/>
  <c r="Q159" i="1" s="1"/>
  <c r="Q103" i="1"/>
  <c r="R103" i="1" s="1"/>
  <c r="Q119" i="1"/>
  <c r="R119" i="1" s="1"/>
  <c r="Q135" i="1"/>
  <c r="R135" i="1" s="1"/>
  <c r="Q151" i="1"/>
  <c r="R95" i="1"/>
  <c r="R111" i="1"/>
  <c r="R127" i="1"/>
  <c r="R143" i="1"/>
  <c r="R107" i="1"/>
  <c r="S107" i="1" s="1"/>
  <c r="R155" i="1"/>
  <c r="S103" i="1"/>
  <c r="S127" i="1"/>
  <c r="S147" i="1"/>
  <c r="O31" i="1"/>
  <c r="P31" i="1" s="1"/>
  <c r="O87" i="1"/>
  <c r="O41" i="1"/>
  <c r="O57" i="1"/>
  <c r="O83" i="1"/>
  <c r="O27" i="1"/>
  <c r="O59" i="1"/>
  <c r="O13" i="1"/>
  <c r="O45" i="1"/>
  <c r="O46" i="1"/>
  <c r="O34" i="1"/>
  <c r="O54" i="1"/>
  <c r="O84" i="1"/>
  <c r="O20" i="1"/>
  <c r="O80" i="1"/>
  <c r="O24" i="1"/>
  <c r="O12" i="1"/>
  <c r="O58" i="1"/>
  <c r="O22" i="1"/>
  <c r="O56" i="1"/>
  <c r="O44" i="1"/>
  <c r="O52" i="1"/>
  <c r="R123" i="1"/>
  <c r="S123" i="1" s="1"/>
  <c r="R159" i="1"/>
  <c r="S111" i="1"/>
  <c r="S131" i="1"/>
  <c r="O47" i="1"/>
  <c r="P7" i="1"/>
  <c r="Q7" i="1" s="1"/>
  <c r="O25" i="1"/>
  <c r="P47" i="1"/>
  <c r="O85" i="1"/>
  <c r="O19" i="1"/>
  <c r="P19" i="1" s="1"/>
  <c r="Q31" i="1"/>
  <c r="R31" i="1" s="1"/>
  <c r="P41" i="1"/>
  <c r="O51" i="1"/>
  <c r="P51" i="1" s="1"/>
  <c r="R7" i="1"/>
  <c r="O21" i="1"/>
  <c r="P27" i="1"/>
  <c r="O53" i="1"/>
  <c r="P59" i="1"/>
  <c r="O8" i="1"/>
  <c r="O76" i="1"/>
  <c r="O16" i="1"/>
  <c r="O36" i="1"/>
  <c r="O26" i="1"/>
  <c r="O6" i="1"/>
  <c r="O32" i="1"/>
  <c r="R139" i="1"/>
  <c r="S139" i="1" s="1"/>
  <c r="S95" i="1"/>
  <c r="S115" i="1"/>
  <c r="S135" i="1"/>
  <c r="O15" i="1"/>
  <c r="P15" i="1" s="1"/>
  <c r="O55" i="1"/>
  <c r="O9" i="1"/>
  <c r="P9" i="1" s="1"/>
  <c r="O33" i="1"/>
  <c r="O49" i="1"/>
  <c r="P49" i="1" s="1"/>
  <c r="O75" i="1"/>
  <c r="O11" i="1"/>
  <c r="P33" i="1"/>
  <c r="Q33" i="1" s="1"/>
  <c r="O43" i="1"/>
  <c r="P75" i="1"/>
  <c r="Q75" i="1" s="1"/>
  <c r="Q9" i="1"/>
  <c r="O29" i="1"/>
  <c r="Q41" i="1"/>
  <c r="O61" i="1"/>
  <c r="P85" i="1"/>
  <c r="O40" i="1"/>
  <c r="O28" i="1"/>
  <c r="O48" i="1"/>
  <c r="O38" i="1"/>
  <c r="O42" i="1"/>
  <c r="O30" i="1"/>
  <c r="O18" i="1"/>
  <c r="O86" i="1"/>
  <c r="R151" i="1"/>
  <c r="S151" i="1" s="1"/>
  <c r="S99" i="1"/>
  <c r="S119" i="1"/>
  <c r="S143" i="1"/>
  <c r="O23" i="1"/>
  <c r="P23" i="1" s="1"/>
  <c r="Q23" i="1" s="1"/>
  <c r="O63" i="1"/>
  <c r="P63" i="1" s="1"/>
  <c r="Q63" i="1" s="1"/>
  <c r="R63" i="1" s="1"/>
  <c r="O17" i="1"/>
  <c r="P17" i="1" s="1"/>
  <c r="P39" i="1"/>
  <c r="Q39" i="1" s="1"/>
  <c r="R39" i="1" s="1"/>
  <c r="P55" i="1"/>
  <c r="Q55" i="1" s="1"/>
  <c r="P81" i="1"/>
  <c r="Q81" i="1" s="1"/>
  <c r="R81" i="1" s="1"/>
  <c r="Q15" i="1"/>
  <c r="R15" i="1" s="1"/>
  <c r="P25" i="1"/>
  <c r="Q25" i="1" s="1"/>
  <c r="O35" i="1"/>
  <c r="P35" i="1" s="1"/>
  <c r="Q47" i="1"/>
  <c r="R47" i="1" s="1"/>
  <c r="P57" i="1"/>
  <c r="Q57" i="1" s="1"/>
  <c r="O77" i="1"/>
  <c r="P77" i="1" s="1"/>
  <c r="P11" i="1"/>
  <c r="Q17" i="1"/>
  <c r="R23" i="1"/>
  <c r="O37" i="1"/>
  <c r="P43" i="1"/>
  <c r="Q49" i="1"/>
  <c r="R55" i="1"/>
  <c r="O79" i="1"/>
  <c r="O14" i="1"/>
  <c r="O82" i="1"/>
  <c r="O60" i="1"/>
  <c r="O10" i="1"/>
  <c r="O64" i="1"/>
  <c r="O78" i="1"/>
  <c r="O62" i="1"/>
  <c r="O50" i="1"/>
  <c r="P52" i="1"/>
  <c r="P42" i="1"/>
  <c r="P40" i="1"/>
  <c r="P26" i="1"/>
  <c r="P76" i="1"/>
  <c r="P24" i="1"/>
  <c r="P54" i="1"/>
  <c r="P50" i="1"/>
  <c r="P10" i="1"/>
  <c r="P22" i="1"/>
  <c r="P80" i="1"/>
  <c r="P62" i="1"/>
  <c r="P60" i="1"/>
  <c r="P46" i="1"/>
  <c r="P32" i="1"/>
  <c r="P86" i="1"/>
  <c r="P38" i="1"/>
  <c r="P6" i="1"/>
  <c r="P8" i="1"/>
  <c r="P34" i="1"/>
  <c r="P78" i="1"/>
  <c r="P64" i="1"/>
  <c r="P18" i="1"/>
  <c r="P48" i="1"/>
  <c r="P44" i="1"/>
  <c r="P36" i="1"/>
  <c r="P58" i="1"/>
  <c r="P20" i="1"/>
  <c r="P82" i="1"/>
  <c r="P30" i="1"/>
  <c r="P28" i="1"/>
  <c r="P56" i="1"/>
  <c r="P16" i="1"/>
  <c r="P12" i="1"/>
  <c r="P84" i="1"/>
  <c r="P14" i="1"/>
  <c r="P79" i="1" l="1"/>
  <c r="P37" i="1"/>
  <c r="Q77" i="1"/>
  <c r="R25" i="1"/>
  <c r="S63" i="1"/>
  <c r="P29" i="1"/>
  <c r="Q59" i="1"/>
  <c r="S7" i="1"/>
  <c r="S159" i="1"/>
  <c r="P87" i="1"/>
  <c r="S134" i="1"/>
  <c r="S154" i="1"/>
  <c r="S226" i="1"/>
  <c r="R180" i="1"/>
  <c r="Q186" i="1"/>
  <c r="R186" i="1" s="1"/>
  <c r="R204" i="1"/>
  <c r="S234" i="1"/>
  <c r="Q194" i="1"/>
  <c r="R194" i="1" s="1"/>
  <c r="S5" i="1"/>
  <c r="P211" i="1"/>
  <c r="Q211" i="1" s="1"/>
  <c r="R211" i="1" s="1"/>
  <c r="S211" i="1" s="1"/>
  <c r="P299" i="1"/>
  <c r="Q299" i="1" s="1"/>
  <c r="Q14" i="1"/>
  <c r="Q20" i="1"/>
  <c r="Q6" i="1"/>
  <c r="P195" i="1"/>
  <c r="P347" i="1"/>
  <c r="Q347" i="1" s="1"/>
  <c r="P219" i="1"/>
  <c r="Q219" i="1" s="1"/>
  <c r="Q82" i="1"/>
  <c r="Q18" i="1"/>
  <c r="Q54" i="1"/>
  <c r="P331" i="1"/>
  <c r="Q331" i="1" s="1"/>
  <c r="Q32" i="1"/>
  <c r="Q36" i="1"/>
  <c r="Q42" i="1"/>
  <c r="S55" i="1"/>
  <c r="S23" i="1"/>
  <c r="R57" i="1"/>
  <c r="S15" i="1"/>
  <c r="Q85" i="1"/>
  <c r="R9" i="1"/>
  <c r="P53" i="1"/>
  <c r="Q51" i="1"/>
  <c r="P45" i="1"/>
  <c r="S155" i="1"/>
  <c r="S153" i="1"/>
  <c r="S146" i="1"/>
  <c r="S246" i="1"/>
  <c r="R208" i="1"/>
  <c r="S208" i="1" s="1"/>
  <c r="P359" i="1"/>
  <c r="Q359" i="1" s="1"/>
  <c r="P231" i="1"/>
  <c r="Q231" i="1" s="1"/>
  <c r="S238" i="1"/>
  <c r="P351" i="1"/>
  <c r="Q351" i="1" s="1"/>
  <c r="P223" i="1"/>
  <c r="Q223" i="1" s="1"/>
  <c r="R196" i="1"/>
  <c r="S196" i="1" s="1"/>
  <c r="P311" i="1"/>
  <c r="Q311" i="1" s="1"/>
  <c r="P183" i="1"/>
  <c r="Q162" i="1"/>
  <c r="R162" i="1" s="1"/>
  <c r="P239" i="1"/>
  <c r="Q239" i="1" s="1"/>
  <c r="Q198" i="1"/>
  <c r="R198" i="1" s="1"/>
  <c r="Q70" i="1"/>
  <c r="R70" i="1" s="1"/>
  <c r="P259" i="1"/>
  <c r="Q259" i="1" s="1"/>
  <c r="P72" i="1"/>
  <c r="Q72" i="1" s="1"/>
  <c r="Q64" i="1"/>
  <c r="Q80" i="1"/>
  <c r="P68" i="1"/>
  <c r="Q68" i="1" s="1"/>
  <c r="Q78" i="1"/>
  <c r="Q24" i="1"/>
  <c r="R49" i="1"/>
  <c r="R17" i="1"/>
  <c r="S47" i="1"/>
  <c r="S81" i="1"/>
  <c r="P61" i="1"/>
  <c r="R75" i="1"/>
  <c r="Q27" i="1"/>
  <c r="S31" i="1"/>
  <c r="P13" i="1"/>
  <c r="S158" i="1"/>
  <c r="S137" i="1"/>
  <c r="S130" i="1"/>
  <c r="S230" i="1"/>
  <c r="R176" i="1"/>
  <c r="S176" i="1" s="1"/>
  <c r="P327" i="1"/>
  <c r="Q327" i="1" s="1"/>
  <c r="P199" i="1"/>
  <c r="S222" i="1"/>
  <c r="P319" i="1"/>
  <c r="Q319" i="1" s="1"/>
  <c r="P191" i="1"/>
  <c r="Q202" i="1"/>
  <c r="R202" i="1" s="1"/>
  <c r="P279" i="1"/>
  <c r="Q279" i="1" s="1"/>
  <c r="R189" i="1"/>
  <c r="S189" i="1" s="1"/>
  <c r="P335" i="1"/>
  <c r="Q335" i="1" s="1"/>
  <c r="P207" i="1"/>
  <c r="Q207" i="1" s="1"/>
  <c r="Q182" i="1"/>
  <c r="R182" i="1" s="1"/>
  <c r="Q65" i="1"/>
  <c r="R65" i="1" s="1"/>
  <c r="P307" i="1"/>
  <c r="Q307" i="1" s="1"/>
  <c r="P243" i="1"/>
  <c r="Q243" i="1" s="1"/>
  <c r="P179" i="1"/>
  <c r="Q206" i="1"/>
  <c r="R206" i="1" s="1"/>
  <c r="Q73" i="1"/>
  <c r="R73" i="1" s="1"/>
  <c r="P203" i="1"/>
  <c r="Q203" i="1" s="1"/>
  <c r="Q8" i="1"/>
  <c r="Q43" i="1"/>
  <c r="Q11" i="1"/>
  <c r="Q35" i="1"/>
  <c r="S39" i="1"/>
  <c r="R41" i="1"/>
  <c r="R33" i="1"/>
  <c r="P21" i="1"/>
  <c r="Q19" i="1"/>
  <c r="P83" i="1"/>
  <c r="Q83" i="1" s="1"/>
  <c r="S142" i="1"/>
  <c r="S145" i="1"/>
  <c r="S242" i="1"/>
  <c r="R209" i="1"/>
  <c r="S209" i="1" s="1"/>
  <c r="S218" i="1"/>
  <c r="P295" i="1"/>
  <c r="Q295" i="1" s="1"/>
  <c r="P167" i="1"/>
  <c r="Q210" i="1"/>
  <c r="R210" i="1" s="1"/>
  <c r="P287" i="1"/>
  <c r="Q287" i="1" s="1"/>
  <c r="R197" i="1"/>
  <c r="S197" i="1" s="1"/>
  <c r="Q170" i="1"/>
  <c r="R170" i="1" s="1"/>
  <c r="P247" i="1"/>
  <c r="Q247" i="1" s="1"/>
  <c r="R188" i="1"/>
  <c r="S188" i="1" s="1"/>
  <c r="P303" i="1"/>
  <c r="Q303" i="1" s="1"/>
  <c r="P175" i="1"/>
  <c r="Q166" i="1"/>
  <c r="R166" i="1" s="1"/>
  <c r="P355" i="1"/>
  <c r="Q355" i="1" s="1"/>
  <c r="P291" i="1"/>
  <c r="Q291" i="1" s="1"/>
  <c r="P227" i="1"/>
  <c r="Q227" i="1" s="1"/>
  <c r="P163" i="1"/>
  <c r="Q190" i="1"/>
  <c r="R190" i="1" s="1"/>
  <c r="P67" i="1"/>
  <c r="Q67" i="1" s="1"/>
  <c r="P315" i="1"/>
  <c r="Q315" i="1" s="1"/>
  <c r="P251" i="1"/>
  <c r="Q251" i="1" s="1"/>
  <c r="P187" i="1"/>
  <c r="Q69" i="1"/>
  <c r="R69" i="1" s="1"/>
  <c r="Q84" i="1"/>
  <c r="Q28" i="1"/>
  <c r="Q46" i="1"/>
  <c r="Q44" i="1"/>
  <c r="Q62" i="1"/>
  <c r="Q22" i="1"/>
  <c r="Q10" i="1"/>
  <c r="Q76" i="1"/>
  <c r="Q52" i="1"/>
  <c r="P263" i="1"/>
  <c r="Q263" i="1" s="1"/>
  <c r="Q178" i="1"/>
  <c r="R178" i="1" s="1"/>
  <c r="P255" i="1"/>
  <c r="Q255" i="1" s="1"/>
  <c r="P343" i="1"/>
  <c r="Q343" i="1" s="1"/>
  <c r="P215" i="1"/>
  <c r="Q215" i="1" s="1"/>
  <c r="P271" i="1"/>
  <c r="Q271" i="1" s="1"/>
  <c r="Q214" i="1"/>
  <c r="R214" i="1" s="1"/>
  <c r="P339" i="1"/>
  <c r="Q339" i="1" s="1"/>
  <c r="P275" i="1"/>
  <c r="Q275" i="1" s="1"/>
  <c r="Q66" i="1"/>
  <c r="R66" i="1" s="1"/>
  <c r="Q174" i="1"/>
  <c r="R174" i="1" s="1"/>
  <c r="P363" i="1"/>
  <c r="Q363" i="1" s="1"/>
  <c r="P235" i="1"/>
  <c r="Q235" i="1" s="1"/>
  <c r="P171" i="1"/>
  <c r="Q12" i="1"/>
  <c r="Q30" i="1"/>
  <c r="Q48" i="1"/>
  <c r="Q34" i="1"/>
  <c r="Q50" i="1"/>
  <c r="Q26" i="1"/>
  <c r="P323" i="1"/>
  <c r="Q323" i="1" s="1"/>
  <c r="P71" i="1"/>
  <c r="Q71" i="1" s="1"/>
  <c r="P283" i="1"/>
  <c r="Q283" i="1" s="1"/>
  <c r="Q74" i="1"/>
  <c r="R74" i="1" s="1"/>
  <c r="Q16" i="1"/>
  <c r="Q58" i="1"/>
  <c r="Q38" i="1"/>
  <c r="Q40" i="1"/>
  <c r="P267" i="1"/>
  <c r="Q267" i="1" s="1"/>
  <c r="Q56" i="1"/>
  <c r="Q60" i="1"/>
  <c r="Q86" i="1"/>
  <c r="R52" i="1"/>
  <c r="R62" i="1"/>
  <c r="R84" i="1"/>
  <c r="R8" i="1"/>
  <c r="R56" i="1"/>
  <c r="R38" i="1"/>
  <c r="R82" i="1"/>
  <c r="R50" i="1"/>
  <c r="R20" i="1"/>
  <c r="R30" i="1"/>
  <c r="R34" i="1"/>
  <c r="R76" i="1"/>
  <c r="R44" i="1"/>
  <c r="R42" i="1"/>
  <c r="R60" i="1"/>
  <c r="R32" i="1"/>
  <c r="R80" i="1"/>
  <c r="R16" i="1"/>
  <c r="R6" i="1"/>
  <c r="R12" i="1"/>
  <c r="R10" i="1"/>
  <c r="R46" i="1"/>
  <c r="R24" i="1"/>
  <c r="R36" i="1"/>
  <c r="R40" i="1"/>
  <c r="R18" i="1"/>
  <c r="R64" i="1"/>
  <c r="R22" i="1"/>
  <c r="R28" i="1"/>
  <c r="R86" i="1"/>
  <c r="R78" i="1"/>
  <c r="R54" i="1"/>
  <c r="R58" i="1"/>
  <c r="R26" i="1"/>
  <c r="R48" i="1"/>
  <c r="R14" i="1"/>
  <c r="S14" i="1"/>
  <c r="S54" i="1"/>
  <c r="S22" i="1"/>
  <c r="S64" i="1"/>
  <c r="S24" i="1"/>
  <c r="S6" i="1"/>
  <c r="S60" i="1"/>
  <c r="S50" i="1"/>
  <c r="S8" i="1"/>
  <c r="S62" i="1"/>
  <c r="S52" i="1"/>
  <c r="S48" i="1"/>
  <c r="S78" i="1"/>
  <c r="S76" i="1"/>
  <c r="S18" i="1"/>
  <c r="S46" i="1"/>
  <c r="S16" i="1"/>
  <c r="S42" i="1"/>
  <c r="S82" i="1"/>
  <c r="S84" i="1"/>
  <c r="S26" i="1"/>
  <c r="S86" i="1"/>
  <c r="S12" i="1"/>
  <c r="S40" i="1"/>
  <c r="S10" i="1"/>
  <c r="S80" i="1"/>
  <c r="S44" i="1"/>
  <c r="S38" i="1"/>
  <c r="S58" i="1"/>
  <c r="S28" i="1"/>
  <c r="S34" i="1"/>
  <c r="S36" i="1"/>
  <c r="S30" i="1"/>
  <c r="S32" i="1"/>
  <c r="S20" i="1"/>
  <c r="S56" i="1"/>
  <c r="R267" i="1" l="1"/>
  <c r="S267" i="1" s="1"/>
  <c r="S174" i="1"/>
  <c r="S190" i="1"/>
  <c r="Q167" i="1"/>
  <c r="R167" i="1" s="1"/>
  <c r="S167" i="1" s="1"/>
  <c r="S206" i="1"/>
  <c r="S75" i="1"/>
  <c r="R311" i="1"/>
  <c r="S311" i="1" s="1"/>
  <c r="R219" i="1"/>
  <c r="R77" i="1"/>
  <c r="S182" i="1"/>
  <c r="Q61" i="1"/>
  <c r="R223" i="1"/>
  <c r="R347" i="1"/>
  <c r="S347" i="1" s="1"/>
  <c r="R59" i="1"/>
  <c r="S17" i="1"/>
  <c r="S57" i="1"/>
  <c r="S186" i="1"/>
  <c r="S74" i="1"/>
  <c r="Q171" i="1"/>
  <c r="R171" i="1" s="1"/>
  <c r="S171" i="1" s="1"/>
  <c r="S66" i="1"/>
  <c r="R271" i="1"/>
  <c r="S271" i="1" s="1"/>
  <c r="S178" i="1"/>
  <c r="R251" i="1"/>
  <c r="S251" i="1" s="1"/>
  <c r="Q163" i="1"/>
  <c r="R163" i="1" s="1"/>
  <c r="S163" i="1" s="1"/>
  <c r="S166" i="1"/>
  <c r="S170" i="1"/>
  <c r="R295" i="1"/>
  <c r="S295" i="1" s="1"/>
  <c r="R43" i="1"/>
  <c r="R327" i="1"/>
  <c r="S327" i="1" s="1"/>
  <c r="Q45" i="1"/>
  <c r="Q37" i="1"/>
  <c r="R51" i="1"/>
  <c r="Q29" i="1"/>
  <c r="R283" i="1"/>
  <c r="S283" i="1" s="1"/>
  <c r="R235" i="1"/>
  <c r="R275" i="1"/>
  <c r="S275" i="1" s="1"/>
  <c r="R215" i="1"/>
  <c r="R263" i="1"/>
  <c r="S263" i="1" s="1"/>
  <c r="R315" i="1"/>
  <c r="S315" i="1" s="1"/>
  <c r="R227" i="1"/>
  <c r="Q175" i="1"/>
  <c r="R175" i="1" s="1"/>
  <c r="S175" i="1" s="1"/>
  <c r="R287" i="1"/>
  <c r="S287" i="1" s="1"/>
  <c r="R83" i="1"/>
  <c r="S41" i="1"/>
  <c r="R203" i="1"/>
  <c r="R243" i="1"/>
  <c r="R207" i="1"/>
  <c r="S207" i="1" s="1"/>
  <c r="Q191" i="1"/>
  <c r="R191" i="1" s="1"/>
  <c r="S191" i="1" s="1"/>
  <c r="S162" i="1"/>
  <c r="Q79" i="1"/>
  <c r="R71" i="1"/>
  <c r="R363" i="1"/>
  <c r="S363" i="1" s="1"/>
  <c r="R339" i="1"/>
  <c r="S339" i="1" s="1"/>
  <c r="R343" i="1"/>
  <c r="S343" i="1" s="1"/>
  <c r="S69" i="1"/>
  <c r="R67" i="1"/>
  <c r="S67" i="1" s="1"/>
  <c r="R291" i="1"/>
  <c r="S291" i="1" s="1"/>
  <c r="R303" i="1"/>
  <c r="S303" i="1" s="1"/>
  <c r="S210" i="1"/>
  <c r="R19" i="1"/>
  <c r="R35" i="1"/>
  <c r="S73" i="1"/>
  <c r="R307" i="1"/>
  <c r="S307" i="1" s="1"/>
  <c r="R335" i="1"/>
  <c r="S335" i="1" s="1"/>
  <c r="R319" i="1"/>
  <c r="S319" i="1" s="1"/>
  <c r="R27" i="1"/>
  <c r="S49" i="1"/>
  <c r="S70" i="1"/>
  <c r="Q183" i="1"/>
  <c r="R183" i="1" s="1"/>
  <c r="S183" i="1" s="1"/>
  <c r="R231" i="1"/>
  <c r="Q53" i="1"/>
  <c r="R331" i="1"/>
  <c r="S331" i="1" s="1"/>
  <c r="R299" i="1"/>
  <c r="S299" i="1" s="1"/>
  <c r="S180" i="1"/>
  <c r="S25" i="1"/>
  <c r="R323" i="1"/>
  <c r="S323" i="1" s="1"/>
  <c r="S214" i="1"/>
  <c r="R255" i="1"/>
  <c r="S255" i="1" s="1"/>
  <c r="Q187" i="1"/>
  <c r="R187" i="1" s="1"/>
  <c r="S187" i="1" s="1"/>
  <c r="R355" i="1"/>
  <c r="S355" i="1" s="1"/>
  <c r="R247" i="1"/>
  <c r="Q21" i="1"/>
  <c r="R11" i="1"/>
  <c r="S65" i="1"/>
  <c r="R279" i="1"/>
  <c r="S279" i="1" s="1"/>
  <c r="Q199" i="1"/>
  <c r="R199" i="1" s="1"/>
  <c r="S199" i="1" s="1"/>
  <c r="R68" i="1"/>
  <c r="S68" i="1" s="1"/>
  <c r="S198" i="1"/>
  <c r="R359" i="1"/>
  <c r="S359" i="1" s="1"/>
  <c r="S9" i="1"/>
  <c r="S194" i="1"/>
  <c r="Q87" i="1"/>
  <c r="S33" i="1"/>
  <c r="Q179" i="1"/>
  <c r="R179" i="1" s="1"/>
  <c r="S179" i="1" s="1"/>
  <c r="S202" i="1"/>
  <c r="R72" i="1"/>
  <c r="R239" i="1"/>
  <c r="R85" i="1"/>
  <c r="S204" i="1"/>
  <c r="Q13" i="1"/>
  <c r="R259" i="1"/>
  <c r="S259" i="1" s="1"/>
  <c r="R351" i="1"/>
  <c r="S351" i="1" s="1"/>
  <c r="Q195" i="1"/>
  <c r="R195" i="1" s="1"/>
  <c r="S195" i="1" s="1"/>
  <c r="R13" i="1" l="1"/>
  <c r="S13" i="1" s="1"/>
  <c r="S59" i="1"/>
  <c r="S85" i="1"/>
  <c r="S239" i="1"/>
  <c r="S51" i="1"/>
  <c r="S72" i="1"/>
  <c r="S247" i="1"/>
  <c r="S35" i="1"/>
  <c r="S243" i="1"/>
  <c r="S215" i="1"/>
  <c r="R37" i="1"/>
  <c r="S37" i="1" s="1"/>
  <c r="S223" i="1"/>
  <c r="R87" i="1"/>
  <c r="S87" i="1" s="1"/>
  <c r="R53" i="1"/>
  <c r="S53" i="1" s="1"/>
  <c r="S19" i="1"/>
  <c r="S203" i="1"/>
  <c r="S235" i="1"/>
  <c r="R45" i="1"/>
  <c r="S45" i="1" s="1"/>
  <c r="R61" i="1"/>
  <c r="S61" i="1" s="1"/>
  <c r="S11" i="1"/>
  <c r="S231" i="1"/>
  <c r="S71" i="1"/>
  <c r="S83" i="1"/>
  <c r="R29" i="1"/>
  <c r="S29" i="1" s="1"/>
  <c r="S43" i="1"/>
  <c r="S77" i="1"/>
  <c r="R21" i="1"/>
  <c r="S21" i="1" s="1"/>
  <c r="S27" i="1"/>
  <c r="R79" i="1"/>
  <c r="S79" i="1" s="1"/>
  <c r="S227" i="1"/>
  <c r="S219" i="1"/>
</calcChain>
</file>

<file path=xl/sharedStrings.xml><?xml version="1.0" encoding="utf-8"?>
<sst xmlns="http://schemas.openxmlformats.org/spreadsheetml/2006/main" count="422" uniqueCount="51">
  <si>
    <t>Dir</t>
  </si>
  <si>
    <t>Spd</t>
  </si>
  <si>
    <t>Grand Total</t>
  </si>
  <si>
    <t>0-3</t>
  </si>
  <si>
    <t>3-6</t>
  </si>
  <si>
    <t>6-9</t>
  </si>
  <si>
    <t>9-12</t>
  </si>
  <si>
    <t>12-15</t>
  </si>
  <si>
    <t>Count of Spd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</si>
  <si>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</si>
  <si>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</si>
  <si>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</si>
  <si>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</si>
  <si>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</si>
  <si>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</si>
  <si>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</si>
  <si>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</si>
  <si>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</si>
  <si>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</si>
  <si>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100-109</t>
  </si>
  <si>
    <t>110-119</t>
  </si>
  <si>
    <t>120-129</t>
  </si>
  <si>
    <t>130-139</t>
  </si>
  <si>
    <t>140-149</t>
  </si>
  <si>
    <t>150-159</t>
  </si>
  <si>
    <t>160-169</t>
  </si>
  <si>
    <t>170-179</t>
  </si>
  <si>
    <t>180-189</t>
  </si>
  <si>
    <t>190-199</t>
  </si>
  <si>
    <t>200-209</t>
  </si>
  <si>
    <t>210-219</t>
  </si>
  <si>
    <t>220-229</t>
  </si>
  <si>
    <t>230-239</t>
  </si>
  <si>
    <t>240-249</t>
  </si>
  <si>
    <t>250-259</t>
  </si>
  <si>
    <t>260-269</t>
  </si>
  <si>
    <t>270-279</t>
  </si>
  <si>
    <t>280-289</t>
  </si>
  <si>
    <t>290-299</t>
  </si>
  <si>
    <t>300-309</t>
  </si>
  <si>
    <t>310-319</t>
  </si>
  <si>
    <t>320-329</t>
  </si>
  <si>
    <t>330-339</t>
  </si>
  <si>
    <t>340-349</t>
  </si>
  <si>
    <t>350-359</t>
  </si>
  <si>
    <t>Deg</t>
  </si>
  <si>
    <t>Table1</t>
  </si>
  <si>
    <t>Table2</t>
  </si>
  <si>
    <t>PivotTable1</t>
  </si>
  <si>
    <t>http://e64eac5485b7d3ea733a-5689a68b95c39395511c360d68b0ec49.r33.cf1.rackcdn.com/12_10_10.xlsm</t>
  </si>
  <si>
    <t>For more advanced version see: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</si>
</sst>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0" fillId="0" borderId="0" xfId="0" pivotButton="1"/>
    <xf numFmtId="1" fontId="0" fillId="0" borderId="0" xfId="0" applyNumberFormat="1"/>
    <xf numFmtId="10" fontId="0" fillId="0" borderId="0" xfId="0" applyNumberFormat="1"/>
    <xf numFmtId="0" fontId="2" fillId="0" borderId="0" xfId="2"/>
    <xf numFmtId="0" fontId="0" fillId="3" borderId="0" xfId="0" applyFill="1"/>
    <xf numFmtId="0" fontId="0" fillId="2" borderId="1" xfId="1" applyFont="1"/>
    <xf numFmtId="0" fontId="0" fillId="0" borderId="0" xfId="0" applyFill="1"/>
    <xf numFmtId="10" fontId="0" fillId="0" borderId="0" xfId="0" applyNumberFormat="1" applyFill="1"/>
    <xf numFmtId="0" fontId="4" fillId="0" borderId="0" xfId="4" applyFill="1"/>
    <xf numFmtId="0" fontId="3" fillId="4" borderId="0" xfId="3"/>
  </cellXfs>
  <cellStyles count="5">
    <cellStyle name="Explanatory Text" xfId="2" builtinId="53"/>
    <cellStyle name="Hyperlink" xfId="4" builtinId="8"/>
    <cellStyle name="Neutral" xfId="3" builtinId="28"/>
    <cellStyle name="Normal" xfId="0" builtinId="0"/>
    <cellStyle name="Note" xfId="1" builtinId="1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0.0"/>
    </dxf>
    <dxf>
      <numFmt numFmtId="1" formatCode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filled"/>
        <c:varyColors val="0"/>
        <c:ser>
          <c:idx val="5"/>
          <c:order val="0"/>
          <c:tx>
            <c:strRef>
              <c:f>Sheet1!$S$4</c:f>
              <c:strCache>
                <c:ptCount val="1"/>
                <c:pt idx="0">
                  <c:v>12-15</c:v>
                </c:pt>
              </c:strCache>
            </c:strRef>
          </c:tx>
          <c:spPr>
            <a:solidFill>
              <a:srgbClr val="FF0000">
                <a:alpha val="52000"/>
              </a:srgbClr>
            </a:solidFill>
            <a:ln>
              <a:solidFill>
                <a:schemeClr val="accent6">
                  <a:lumMod val="20000"/>
                  <a:lumOff val="80000"/>
                  <a:alpha val="19000"/>
                </a:schemeClr>
              </a:solidFill>
            </a:ln>
          </c:spPr>
          <c:cat>
            <c:numRef>
              <c:f>Sheet1!$N$5:$N$364</c:f>
              <c:numCache>
                <c:formatCode>General</c:formatCode>
                <c:ptCount val="3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</c:numCache>
            </c:numRef>
          </c:cat>
          <c:val>
            <c:numRef>
              <c:f>Sheet1!$S$5:$S$364</c:f>
              <c:numCache>
                <c:formatCode>0.00%</c:formatCode>
                <c:ptCount val="360"/>
                <c:pt idx="0">
                  <c:v>3.1578947368421054E-2</c:v>
                </c:pt>
                <c:pt idx="1">
                  <c:v>3.1578947368421054E-2</c:v>
                </c:pt>
                <c:pt idx="2">
                  <c:v>3.1578947368421054E-2</c:v>
                </c:pt>
                <c:pt idx="3">
                  <c:v>3.1578947368421054E-2</c:v>
                </c:pt>
                <c:pt idx="4">
                  <c:v>3.1578947368421054E-2</c:v>
                </c:pt>
                <c:pt idx="5">
                  <c:v>3.1578947368421054E-2</c:v>
                </c:pt>
                <c:pt idx="6">
                  <c:v>3.1578947368421054E-2</c:v>
                </c:pt>
                <c:pt idx="7">
                  <c:v>3.1578947368421054E-2</c:v>
                </c:pt>
                <c:pt idx="8">
                  <c:v>3.1578947368421054E-2</c:v>
                </c:pt>
                <c:pt idx="9">
                  <c:v>3.1578947368421054E-2</c:v>
                </c:pt>
                <c:pt idx="10">
                  <c:v>3.7894736842105259E-2</c:v>
                </c:pt>
                <c:pt idx="11">
                  <c:v>3.7894736842105259E-2</c:v>
                </c:pt>
                <c:pt idx="12">
                  <c:v>3.7894736842105259E-2</c:v>
                </c:pt>
                <c:pt idx="13">
                  <c:v>3.7894736842105259E-2</c:v>
                </c:pt>
                <c:pt idx="14">
                  <c:v>3.7894736842105259E-2</c:v>
                </c:pt>
                <c:pt idx="15">
                  <c:v>3.7894736842105259E-2</c:v>
                </c:pt>
                <c:pt idx="16">
                  <c:v>3.7894736842105259E-2</c:v>
                </c:pt>
                <c:pt idx="17">
                  <c:v>3.7894736842105259E-2</c:v>
                </c:pt>
                <c:pt idx="18">
                  <c:v>3.7894736842105259E-2</c:v>
                </c:pt>
                <c:pt idx="19">
                  <c:v>3.7894736842105259E-2</c:v>
                </c:pt>
                <c:pt idx="20">
                  <c:v>2.1052631578947364E-2</c:v>
                </c:pt>
                <c:pt idx="21">
                  <c:v>2.1052631578947364E-2</c:v>
                </c:pt>
                <c:pt idx="22">
                  <c:v>2.1052631578947364E-2</c:v>
                </c:pt>
                <c:pt idx="23">
                  <c:v>2.1052631578947364E-2</c:v>
                </c:pt>
                <c:pt idx="24">
                  <c:v>2.1052631578947364E-2</c:v>
                </c:pt>
                <c:pt idx="25">
                  <c:v>2.1052631578947364E-2</c:v>
                </c:pt>
                <c:pt idx="26">
                  <c:v>2.1052631578947364E-2</c:v>
                </c:pt>
                <c:pt idx="27">
                  <c:v>2.1052631578947364E-2</c:v>
                </c:pt>
                <c:pt idx="28">
                  <c:v>2.1052631578947364E-2</c:v>
                </c:pt>
                <c:pt idx="29">
                  <c:v>2.1052631578947364E-2</c:v>
                </c:pt>
                <c:pt idx="30">
                  <c:v>3.1578947368421054E-2</c:v>
                </c:pt>
                <c:pt idx="31">
                  <c:v>3.1578947368421054E-2</c:v>
                </c:pt>
                <c:pt idx="32">
                  <c:v>3.1578947368421054E-2</c:v>
                </c:pt>
                <c:pt idx="33">
                  <c:v>3.1578947368421054E-2</c:v>
                </c:pt>
                <c:pt idx="34">
                  <c:v>3.1578947368421054E-2</c:v>
                </c:pt>
                <c:pt idx="35">
                  <c:v>3.1578947368421054E-2</c:v>
                </c:pt>
                <c:pt idx="36">
                  <c:v>3.1578947368421054E-2</c:v>
                </c:pt>
                <c:pt idx="37">
                  <c:v>3.1578947368421054E-2</c:v>
                </c:pt>
                <c:pt idx="38">
                  <c:v>3.1578947368421054E-2</c:v>
                </c:pt>
                <c:pt idx="39">
                  <c:v>3.1578947368421054E-2</c:v>
                </c:pt>
                <c:pt idx="40">
                  <c:v>3.1578947368421054E-2</c:v>
                </c:pt>
                <c:pt idx="41">
                  <c:v>3.1578947368421054E-2</c:v>
                </c:pt>
                <c:pt idx="42">
                  <c:v>3.1578947368421054E-2</c:v>
                </c:pt>
                <c:pt idx="43">
                  <c:v>3.1578947368421054E-2</c:v>
                </c:pt>
                <c:pt idx="44">
                  <c:v>3.1578947368421054E-2</c:v>
                </c:pt>
                <c:pt idx="45">
                  <c:v>3.1578947368421054E-2</c:v>
                </c:pt>
                <c:pt idx="46">
                  <c:v>3.1578947368421054E-2</c:v>
                </c:pt>
                <c:pt idx="47">
                  <c:v>3.1578947368421054E-2</c:v>
                </c:pt>
                <c:pt idx="48">
                  <c:v>3.1578947368421054E-2</c:v>
                </c:pt>
                <c:pt idx="49">
                  <c:v>3.1578947368421054E-2</c:v>
                </c:pt>
                <c:pt idx="50">
                  <c:v>1.8947368421052629E-2</c:v>
                </c:pt>
                <c:pt idx="51">
                  <c:v>1.8947368421052629E-2</c:v>
                </c:pt>
                <c:pt idx="52">
                  <c:v>1.8947368421052629E-2</c:v>
                </c:pt>
                <c:pt idx="53">
                  <c:v>1.8947368421052629E-2</c:v>
                </c:pt>
                <c:pt idx="54">
                  <c:v>1.8947368421052629E-2</c:v>
                </c:pt>
                <c:pt idx="55">
                  <c:v>1.8947368421052629E-2</c:v>
                </c:pt>
                <c:pt idx="56">
                  <c:v>1.8947368421052629E-2</c:v>
                </c:pt>
                <c:pt idx="57">
                  <c:v>1.8947368421052629E-2</c:v>
                </c:pt>
                <c:pt idx="58">
                  <c:v>1.8947368421052629E-2</c:v>
                </c:pt>
                <c:pt idx="59">
                  <c:v>1.8947368421052629E-2</c:v>
                </c:pt>
                <c:pt idx="60">
                  <c:v>2.9473684210526315E-2</c:v>
                </c:pt>
                <c:pt idx="61">
                  <c:v>2.9473684210526315E-2</c:v>
                </c:pt>
                <c:pt idx="62">
                  <c:v>2.9473684210526315E-2</c:v>
                </c:pt>
                <c:pt idx="63">
                  <c:v>2.9473684210526315E-2</c:v>
                </c:pt>
                <c:pt idx="64">
                  <c:v>2.9473684210526315E-2</c:v>
                </c:pt>
                <c:pt idx="65">
                  <c:v>2.9473684210526315E-2</c:v>
                </c:pt>
                <c:pt idx="66">
                  <c:v>2.9473684210526315E-2</c:v>
                </c:pt>
                <c:pt idx="67">
                  <c:v>2.9473684210526315E-2</c:v>
                </c:pt>
                <c:pt idx="68">
                  <c:v>2.9473684210526315E-2</c:v>
                </c:pt>
                <c:pt idx="69">
                  <c:v>2.9473684210526315E-2</c:v>
                </c:pt>
                <c:pt idx="70">
                  <c:v>3.3684210526315789E-2</c:v>
                </c:pt>
                <c:pt idx="71">
                  <c:v>3.3684210526315789E-2</c:v>
                </c:pt>
                <c:pt idx="72">
                  <c:v>3.3684210526315789E-2</c:v>
                </c:pt>
                <c:pt idx="73">
                  <c:v>3.3684210526315789E-2</c:v>
                </c:pt>
                <c:pt idx="74">
                  <c:v>3.3684210526315789E-2</c:v>
                </c:pt>
                <c:pt idx="75">
                  <c:v>3.3684210526315789E-2</c:v>
                </c:pt>
                <c:pt idx="76">
                  <c:v>3.3684210526315789E-2</c:v>
                </c:pt>
                <c:pt idx="77">
                  <c:v>3.3684210526315789E-2</c:v>
                </c:pt>
                <c:pt idx="78">
                  <c:v>3.3684210526315789E-2</c:v>
                </c:pt>
                <c:pt idx="79">
                  <c:v>3.3684210526315789E-2</c:v>
                </c:pt>
                <c:pt idx="80">
                  <c:v>2.7368421052631577E-2</c:v>
                </c:pt>
                <c:pt idx="81">
                  <c:v>2.7368421052631577E-2</c:v>
                </c:pt>
                <c:pt idx="82">
                  <c:v>2.7368421052631577E-2</c:v>
                </c:pt>
                <c:pt idx="83">
                  <c:v>2.7368421052631577E-2</c:v>
                </c:pt>
                <c:pt idx="84">
                  <c:v>2.7368421052631577E-2</c:v>
                </c:pt>
                <c:pt idx="85">
                  <c:v>2.7368421052631577E-2</c:v>
                </c:pt>
                <c:pt idx="86">
                  <c:v>2.7368421052631577E-2</c:v>
                </c:pt>
                <c:pt idx="87">
                  <c:v>2.7368421052631577E-2</c:v>
                </c:pt>
                <c:pt idx="88">
                  <c:v>2.7368421052631577E-2</c:v>
                </c:pt>
                <c:pt idx="89">
                  <c:v>2.7368421052631577E-2</c:v>
                </c:pt>
                <c:pt idx="90">
                  <c:v>1.8947368421052629E-2</c:v>
                </c:pt>
                <c:pt idx="91">
                  <c:v>1.8947368421052629E-2</c:v>
                </c:pt>
                <c:pt idx="92">
                  <c:v>1.8947368421052629E-2</c:v>
                </c:pt>
                <c:pt idx="93">
                  <c:v>1.8947368421052629E-2</c:v>
                </c:pt>
                <c:pt idx="94">
                  <c:v>1.8947368421052629E-2</c:v>
                </c:pt>
                <c:pt idx="95">
                  <c:v>1.8947368421052629E-2</c:v>
                </c:pt>
                <c:pt idx="96">
                  <c:v>1.8947368421052629E-2</c:v>
                </c:pt>
                <c:pt idx="97">
                  <c:v>1.8947368421052629E-2</c:v>
                </c:pt>
                <c:pt idx="98">
                  <c:v>1.8947368421052629E-2</c:v>
                </c:pt>
                <c:pt idx="99">
                  <c:v>1.8947368421052629E-2</c:v>
                </c:pt>
                <c:pt idx="100">
                  <c:v>1.2631578947368421E-2</c:v>
                </c:pt>
                <c:pt idx="101">
                  <c:v>1.2631578947368421E-2</c:v>
                </c:pt>
                <c:pt idx="102">
                  <c:v>1.2631578947368421E-2</c:v>
                </c:pt>
                <c:pt idx="103">
                  <c:v>1.2631578947368421E-2</c:v>
                </c:pt>
                <c:pt idx="104">
                  <c:v>1.2631578947368421E-2</c:v>
                </c:pt>
                <c:pt idx="105">
                  <c:v>1.2631578947368421E-2</c:v>
                </c:pt>
                <c:pt idx="106">
                  <c:v>1.2631578947368421E-2</c:v>
                </c:pt>
                <c:pt idx="107">
                  <c:v>1.2631578947368421E-2</c:v>
                </c:pt>
                <c:pt idx="108">
                  <c:v>1.2631578947368421E-2</c:v>
                </c:pt>
                <c:pt idx="109">
                  <c:v>1.2631578947368421E-2</c:v>
                </c:pt>
                <c:pt idx="110">
                  <c:v>3.7894736842105266E-2</c:v>
                </c:pt>
                <c:pt idx="111">
                  <c:v>3.7894736842105266E-2</c:v>
                </c:pt>
                <c:pt idx="112">
                  <c:v>3.7894736842105266E-2</c:v>
                </c:pt>
                <c:pt idx="113">
                  <c:v>3.7894736842105266E-2</c:v>
                </c:pt>
                <c:pt idx="114">
                  <c:v>3.7894736842105266E-2</c:v>
                </c:pt>
                <c:pt idx="115">
                  <c:v>3.7894736842105266E-2</c:v>
                </c:pt>
                <c:pt idx="116">
                  <c:v>3.7894736842105266E-2</c:v>
                </c:pt>
                <c:pt idx="117">
                  <c:v>3.7894736842105266E-2</c:v>
                </c:pt>
                <c:pt idx="118">
                  <c:v>3.7894736842105266E-2</c:v>
                </c:pt>
                <c:pt idx="119">
                  <c:v>3.7894736842105266E-2</c:v>
                </c:pt>
                <c:pt idx="120">
                  <c:v>2.7368421052631577E-2</c:v>
                </c:pt>
                <c:pt idx="121">
                  <c:v>2.7368421052631577E-2</c:v>
                </c:pt>
                <c:pt idx="122">
                  <c:v>2.7368421052631577E-2</c:v>
                </c:pt>
                <c:pt idx="123">
                  <c:v>2.7368421052631577E-2</c:v>
                </c:pt>
                <c:pt idx="124">
                  <c:v>2.7368421052631577E-2</c:v>
                </c:pt>
                <c:pt idx="125">
                  <c:v>2.7368421052631577E-2</c:v>
                </c:pt>
                <c:pt idx="126">
                  <c:v>2.7368421052631577E-2</c:v>
                </c:pt>
                <c:pt idx="127">
                  <c:v>2.7368421052631577E-2</c:v>
                </c:pt>
                <c:pt idx="128">
                  <c:v>2.7368421052631577E-2</c:v>
                </c:pt>
                <c:pt idx="129">
                  <c:v>2.7368421052631577E-2</c:v>
                </c:pt>
                <c:pt idx="130">
                  <c:v>3.7894736842105266E-2</c:v>
                </c:pt>
                <c:pt idx="131">
                  <c:v>3.7894736842105266E-2</c:v>
                </c:pt>
                <c:pt idx="132">
                  <c:v>3.7894736842105266E-2</c:v>
                </c:pt>
                <c:pt idx="133">
                  <c:v>3.7894736842105266E-2</c:v>
                </c:pt>
                <c:pt idx="134">
                  <c:v>3.7894736842105266E-2</c:v>
                </c:pt>
                <c:pt idx="135">
                  <c:v>3.7894736842105266E-2</c:v>
                </c:pt>
                <c:pt idx="136">
                  <c:v>3.7894736842105266E-2</c:v>
                </c:pt>
                <c:pt idx="137">
                  <c:v>3.7894736842105266E-2</c:v>
                </c:pt>
                <c:pt idx="138">
                  <c:v>3.7894736842105266E-2</c:v>
                </c:pt>
                <c:pt idx="139">
                  <c:v>3.7894736842105266E-2</c:v>
                </c:pt>
                <c:pt idx="140">
                  <c:v>2.9473684210526312E-2</c:v>
                </c:pt>
                <c:pt idx="141">
                  <c:v>2.9473684210526312E-2</c:v>
                </c:pt>
                <c:pt idx="142">
                  <c:v>2.9473684210526312E-2</c:v>
                </c:pt>
                <c:pt idx="143">
                  <c:v>2.9473684210526312E-2</c:v>
                </c:pt>
                <c:pt idx="144">
                  <c:v>2.9473684210526312E-2</c:v>
                </c:pt>
                <c:pt idx="145">
                  <c:v>2.9473684210526312E-2</c:v>
                </c:pt>
                <c:pt idx="146">
                  <c:v>2.9473684210526312E-2</c:v>
                </c:pt>
                <c:pt idx="147">
                  <c:v>2.9473684210526312E-2</c:v>
                </c:pt>
                <c:pt idx="148">
                  <c:v>2.9473684210526312E-2</c:v>
                </c:pt>
                <c:pt idx="149">
                  <c:v>2.9473684210526312E-2</c:v>
                </c:pt>
                <c:pt idx="150">
                  <c:v>3.1578947368421054E-2</c:v>
                </c:pt>
                <c:pt idx="151">
                  <c:v>3.1578947368421054E-2</c:v>
                </c:pt>
                <c:pt idx="152">
                  <c:v>3.1578947368421054E-2</c:v>
                </c:pt>
                <c:pt idx="153">
                  <c:v>3.1578947368421054E-2</c:v>
                </c:pt>
                <c:pt idx="154">
                  <c:v>3.1578947368421054E-2</c:v>
                </c:pt>
                <c:pt idx="155">
                  <c:v>3.1578947368421054E-2</c:v>
                </c:pt>
                <c:pt idx="156">
                  <c:v>3.1578947368421054E-2</c:v>
                </c:pt>
                <c:pt idx="157">
                  <c:v>3.1578947368421054E-2</c:v>
                </c:pt>
                <c:pt idx="158">
                  <c:v>3.1578947368421054E-2</c:v>
                </c:pt>
                <c:pt idx="159">
                  <c:v>3.1578947368421054E-2</c:v>
                </c:pt>
                <c:pt idx="160">
                  <c:v>2.3157894736842106E-2</c:v>
                </c:pt>
                <c:pt idx="161">
                  <c:v>2.3157894736842106E-2</c:v>
                </c:pt>
                <c:pt idx="162">
                  <c:v>2.3157894736842106E-2</c:v>
                </c:pt>
                <c:pt idx="163">
                  <c:v>2.3157894736842106E-2</c:v>
                </c:pt>
                <c:pt idx="164">
                  <c:v>2.3157894736842106E-2</c:v>
                </c:pt>
                <c:pt idx="165">
                  <c:v>2.3157894736842106E-2</c:v>
                </c:pt>
                <c:pt idx="166">
                  <c:v>2.3157894736842106E-2</c:v>
                </c:pt>
                <c:pt idx="167">
                  <c:v>2.3157894736842106E-2</c:v>
                </c:pt>
                <c:pt idx="168">
                  <c:v>2.3157894736842106E-2</c:v>
                </c:pt>
                <c:pt idx="169">
                  <c:v>2.3157894736842106E-2</c:v>
                </c:pt>
                <c:pt idx="170">
                  <c:v>3.3684210526315789E-2</c:v>
                </c:pt>
                <c:pt idx="171">
                  <c:v>3.3684210526315789E-2</c:v>
                </c:pt>
                <c:pt idx="172">
                  <c:v>3.3684210526315789E-2</c:v>
                </c:pt>
                <c:pt idx="173">
                  <c:v>3.3684210526315789E-2</c:v>
                </c:pt>
                <c:pt idx="174">
                  <c:v>3.3684210526315789E-2</c:v>
                </c:pt>
                <c:pt idx="175">
                  <c:v>3.3684210526315789E-2</c:v>
                </c:pt>
                <c:pt idx="176">
                  <c:v>3.3684210526315789E-2</c:v>
                </c:pt>
                <c:pt idx="177">
                  <c:v>3.3684210526315789E-2</c:v>
                </c:pt>
                <c:pt idx="178">
                  <c:v>3.3684210526315789E-2</c:v>
                </c:pt>
                <c:pt idx="179">
                  <c:v>3.3684210526315789E-2</c:v>
                </c:pt>
                <c:pt idx="180">
                  <c:v>0.04</c:v>
                </c:pt>
                <c:pt idx="181">
                  <c:v>0.04</c:v>
                </c:pt>
                <c:pt idx="182">
                  <c:v>0.04</c:v>
                </c:pt>
                <c:pt idx="183">
                  <c:v>0.04</c:v>
                </c:pt>
                <c:pt idx="184">
                  <c:v>0.04</c:v>
                </c:pt>
                <c:pt idx="185">
                  <c:v>0.04</c:v>
                </c:pt>
                <c:pt idx="186">
                  <c:v>0.04</c:v>
                </c:pt>
                <c:pt idx="187">
                  <c:v>0.04</c:v>
                </c:pt>
                <c:pt idx="188">
                  <c:v>0.04</c:v>
                </c:pt>
                <c:pt idx="189">
                  <c:v>0.04</c:v>
                </c:pt>
                <c:pt idx="190">
                  <c:v>1.0526315789473684E-2</c:v>
                </c:pt>
                <c:pt idx="191">
                  <c:v>1.0526315789473684E-2</c:v>
                </c:pt>
                <c:pt idx="192">
                  <c:v>1.0526315789473684E-2</c:v>
                </c:pt>
                <c:pt idx="193">
                  <c:v>1.0526315789473684E-2</c:v>
                </c:pt>
                <c:pt idx="194">
                  <c:v>1.0526315789473684E-2</c:v>
                </c:pt>
                <c:pt idx="195">
                  <c:v>1.0526315789473684E-2</c:v>
                </c:pt>
                <c:pt idx="196">
                  <c:v>1.0526315789473684E-2</c:v>
                </c:pt>
                <c:pt idx="197">
                  <c:v>1.0526315789473684E-2</c:v>
                </c:pt>
                <c:pt idx="198">
                  <c:v>1.0526315789473684E-2</c:v>
                </c:pt>
                <c:pt idx="199">
                  <c:v>1.0526315789473684E-2</c:v>
                </c:pt>
                <c:pt idx="200">
                  <c:v>2.3157894736842103E-2</c:v>
                </c:pt>
                <c:pt idx="201">
                  <c:v>2.3157894736842103E-2</c:v>
                </c:pt>
                <c:pt idx="202">
                  <c:v>2.3157894736842103E-2</c:v>
                </c:pt>
                <c:pt idx="203">
                  <c:v>2.3157894736842103E-2</c:v>
                </c:pt>
                <c:pt idx="204">
                  <c:v>2.3157894736842103E-2</c:v>
                </c:pt>
                <c:pt idx="205">
                  <c:v>2.3157894736842103E-2</c:v>
                </c:pt>
                <c:pt idx="206">
                  <c:v>2.3157894736842103E-2</c:v>
                </c:pt>
                <c:pt idx="207">
                  <c:v>2.3157894736842103E-2</c:v>
                </c:pt>
                <c:pt idx="208">
                  <c:v>2.3157894736842103E-2</c:v>
                </c:pt>
                <c:pt idx="209">
                  <c:v>2.3157894736842103E-2</c:v>
                </c:pt>
                <c:pt idx="210">
                  <c:v>2.736842105263158E-2</c:v>
                </c:pt>
                <c:pt idx="211">
                  <c:v>2.736842105263158E-2</c:v>
                </c:pt>
                <c:pt idx="212">
                  <c:v>2.736842105263158E-2</c:v>
                </c:pt>
                <c:pt idx="213">
                  <c:v>2.736842105263158E-2</c:v>
                </c:pt>
                <c:pt idx="214">
                  <c:v>2.736842105263158E-2</c:v>
                </c:pt>
                <c:pt idx="215">
                  <c:v>2.736842105263158E-2</c:v>
                </c:pt>
                <c:pt idx="216">
                  <c:v>2.736842105263158E-2</c:v>
                </c:pt>
                <c:pt idx="217">
                  <c:v>2.736842105263158E-2</c:v>
                </c:pt>
                <c:pt idx="218">
                  <c:v>2.736842105263158E-2</c:v>
                </c:pt>
                <c:pt idx="219">
                  <c:v>2.736842105263158E-2</c:v>
                </c:pt>
                <c:pt idx="220">
                  <c:v>2.1052631578947364E-2</c:v>
                </c:pt>
                <c:pt idx="221">
                  <c:v>2.1052631578947364E-2</c:v>
                </c:pt>
                <c:pt idx="222">
                  <c:v>2.1052631578947364E-2</c:v>
                </c:pt>
                <c:pt idx="223">
                  <c:v>2.1052631578947364E-2</c:v>
                </c:pt>
                <c:pt idx="224">
                  <c:v>2.1052631578947364E-2</c:v>
                </c:pt>
                <c:pt idx="225">
                  <c:v>2.1052631578947364E-2</c:v>
                </c:pt>
                <c:pt idx="226">
                  <c:v>2.1052631578947364E-2</c:v>
                </c:pt>
                <c:pt idx="227">
                  <c:v>2.1052631578947364E-2</c:v>
                </c:pt>
                <c:pt idx="228">
                  <c:v>2.1052631578947364E-2</c:v>
                </c:pt>
                <c:pt idx="229">
                  <c:v>2.1052631578947364E-2</c:v>
                </c:pt>
                <c:pt idx="230">
                  <c:v>3.7894736842105259E-2</c:v>
                </c:pt>
                <c:pt idx="231">
                  <c:v>3.7894736842105259E-2</c:v>
                </c:pt>
                <c:pt idx="232">
                  <c:v>3.7894736842105259E-2</c:v>
                </c:pt>
                <c:pt idx="233">
                  <c:v>3.7894736842105259E-2</c:v>
                </c:pt>
                <c:pt idx="234">
                  <c:v>3.7894736842105259E-2</c:v>
                </c:pt>
                <c:pt idx="235">
                  <c:v>3.7894736842105259E-2</c:v>
                </c:pt>
                <c:pt idx="236">
                  <c:v>3.7894736842105259E-2</c:v>
                </c:pt>
                <c:pt idx="237">
                  <c:v>3.7894736842105259E-2</c:v>
                </c:pt>
                <c:pt idx="238">
                  <c:v>3.7894736842105259E-2</c:v>
                </c:pt>
                <c:pt idx="239">
                  <c:v>3.7894736842105259E-2</c:v>
                </c:pt>
                <c:pt idx="240">
                  <c:v>1.8947368421052629E-2</c:v>
                </c:pt>
                <c:pt idx="241">
                  <c:v>1.8947368421052629E-2</c:v>
                </c:pt>
                <c:pt idx="242">
                  <c:v>1.8947368421052629E-2</c:v>
                </c:pt>
                <c:pt idx="243">
                  <c:v>1.8947368421052629E-2</c:v>
                </c:pt>
                <c:pt idx="244">
                  <c:v>1.8947368421052629E-2</c:v>
                </c:pt>
                <c:pt idx="245">
                  <c:v>1.8947368421052629E-2</c:v>
                </c:pt>
                <c:pt idx="246">
                  <c:v>1.8947368421052629E-2</c:v>
                </c:pt>
                <c:pt idx="247">
                  <c:v>1.8947368421052629E-2</c:v>
                </c:pt>
                <c:pt idx="248">
                  <c:v>1.8947368421052629E-2</c:v>
                </c:pt>
                <c:pt idx="249">
                  <c:v>1.8947368421052629E-2</c:v>
                </c:pt>
                <c:pt idx="250">
                  <c:v>1.8947368421052629E-2</c:v>
                </c:pt>
                <c:pt idx="251">
                  <c:v>1.8947368421052629E-2</c:v>
                </c:pt>
                <c:pt idx="252">
                  <c:v>1.8947368421052629E-2</c:v>
                </c:pt>
                <c:pt idx="253">
                  <c:v>1.8947368421052629E-2</c:v>
                </c:pt>
                <c:pt idx="254">
                  <c:v>1.8947368421052629E-2</c:v>
                </c:pt>
                <c:pt idx="255">
                  <c:v>1.8947368421052629E-2</c:v>
                </c:pt>
                <c:pt idx="256">
                  <c:v>1.8947368421052629E-2</c:v>
                </c:pt>
                <c:pt idx="257">
                  <c:v>1.8947368421052629E-2</c:v>
                </c:pt>
                <c:pt idx="258">
                  <c:v>1.8947368421052629E-2</c:v>
                </c:pt>
                <c:pt idx="259">
                  <c:v>1.8947368421052629E-2</c:v>
                </c:pt>
                <c:pt idx="260">
                  <c:v>4.0000000000000008E-2</c:v>
                </c:pt>
                <c:pt idx="261">
                  <c:v>4.0000000000000008E-2</c:v>
                </c:pt>
                <c:pt idx="262">
                  <c:v>4.0000000000000008E-2</c:v>
                </c:pt>
                <c:pt idx="263">
                  <c:v>4.0000000000000008E-2</c:v>
                </c:pt>
                <c:pt idx="264">
                  <c:v>4.0000000000000008E-2</c:v>
                </c:pt>
                <c:pt idx="265">
                  <c:v>4.0000000000000008E-2</c:v>
                </c:pt>
                <c:pt idx="266">
                  <c:v>4.0000000000000008E-2</c:v>
                </c:pt>
                <c:pt idx="267">
                  <c:v>4.0000000000000008E-2</c:v>
                </c:pt>
                <c:pt idx="268">
                  <c:v>4.0000000000000008E-2</c:v>
                </c:pt>
                <c:pt idx="269">
                  <c:v>4.0000000000000008E-2</c:v>
                </c:pt>
                <c:pt idx="270">
                  <c:v>3.9999999999999994E-2</c:v>
                </c:pt>
                <c:pt idx="271">
                  <c:v>3.9999999999999994E-2</c:v>
                </c:pt>
                <c:pt idx="272">
                  <c:v>3.9999999999999994E-2</c:v>
                </c:pt>
                <c:pt idx="273">
                  <c:v>3.9999999999999994E-2</c:v>
                </c:pt>
                <c:pt idx="274">
                  <c:v>3.9999999999999994E-2</c:v>
                </c:pt>
                <c:pt idx="275">
                  <c:v>3.9999999999999994E-2</c:v>
                </c:pt>
                <c:pt idx="276">
                  <c:v>3.9999999999999994E-2</c:v>
                </c:pt>
                <c:pt idx="277">
                  <c:v>3.9999999999999994E-2</c:v>
                </c:pt>
                <c:pt idx="278">
                  <c:v>3.9999999999999994E-2</c:v>
                </c:pt>
                <c:pt idx="279">
                  <c:v>3.9999999999999994E-2</c:v>
                </c:pt>
                <c:pt idx="280">
                  <c:v>3.1578947368421054E-2</c:v>
                </c:pt>
                <c:pt idx="281">
                  <c:v>3.1578947368421054E-2</c:v>
                </c:pt>
                <c:pt idx="282">
                  <c:v>3.1578947368421054E-2</c:v>
                </c:pt>
                <c:pt idx="283">
                  <c:v>3.1578947368421054E-2</c:v>
                </c:pt>
                <c:pt idx="284">
                  <c:v>3.1578947368421054E-2</c:v>
                </c:pt>
                <c:pt idx="285">
                  <c:v>3.1578947368421054E-2</c:v>
                </c:pt>
                <c:pt idx="286">
                  <c:v>3.1578947368421054E-2</c:v>
                </c:pt>
                <c:pt idx="287">
                  <c:v>3.1578947368421054E-2</c:v>
                </c:pt>
                <c:pt idx="288">
                  <c:v>3.1578947368421054E-2</c:v>
                </c:pt>
                <c:pt idx="289">
                  <c:v>3.1578947368421054E-2</c:v>
                </c:pt>
                <c:pt idx="290">
                  <c:v>2.7368421052631577E-2</c:v>
                </c:pt>
                <c:pt idx="291">
                  <c:v>2.7368421052631577E-2</c:v>
                </c:pt>
                <c:pt idx="292">
                  <c:v>2.7368421052631577E-2</c:v>
                </c:pt>
                <c:pt idx="293">
                  <c:v>2.7368421052631577E-2</c:v>
                </c:pt>
                <c:pt idx="294">
                  <c:v>2.7368421052631577E-2</c:v>
                </c:pt>
                <c:pt idx="295">
                  <c:v>2.7368421052631577E-2</c:v>
                </c:pt>
                <c:pt idx="296">
                  <c:v>2.7368421052631577E-2</c:v>
                </c:pt>
                <c:pt idx="297">
                  <c:v>2.7368421052631577E-2</c:v>
                </c:pt>
                <c:pt idx="298">
                  <c:v>2.7368421052631577E-2</c:v>
                </c:pt>
                <c:pt idx="299">
                  <c:v>2.7368421052631577E-2</c:v>
                </c:pt>
                <c:pt idx="300">
                  <c:v>2.1052631578947368E-2</c:v>
                </c:pt>
                <c:pt idx="301">
                  <c:v>2.1052631578947368E-2</c:v>
                </c:pt>
                <c:pt idx="302">
                  <c:v>2.1052631578947368E-2</c:v>
                </c:pt>
                <c:pt idx="303">
                  <c:v>2.1052631578947368E-2</c:v>
                </c:pt>
                <c:pt idx="304">
                  <c:v>2.1052631578947368E-2</c:v>
                </c:pt>
                <c:pt idx="305">
                  <c:v>2.1052631578947368E-2</c:v>
                </c:pt>
                <c:pt idx="306">
                  <c:v>2.1052631578947368E-2</c:v>
                </c:pt>
                <c:pt idx="307">
                  <c:v>2.1052631578947368E-2</c:v>
                </c:pt>
                <c:pt idx="308">
                  <c:v>2.1052631578947368E-2</c:v>
                </c:pt>
                <c:pt idx="309">
                  <c:v>2.1052631578947368E-2</c:v>
                </c:pt>
                <c:pt idx="310">
                  <c:v>2.5263157894736842E-2</c:v>
                </c:pt>
                <c:pt idx="311">
                  <c:v>2.5263157894736842E-2</c:v>
                </c:pt>
                <c:pt idx="312">
                  <c:v>2.5263157894736842E-2</c:v>
                </c:pt>
                <c:pt idx="313">
                  <c:v>2.5263157894736842E-2</c:v>
                </c:pt>
                <c:pt idx="314">
                  <c:v>2.5263157894736842E-2</c:v>
                </c:pt>
                <c:pt idx="315">
                  <c:v>2.5263157894736842E-2</c:v>
                </c:pt>
                <c:pt idx="316">
                  <c:v>2.5263157894736842E-2</c:v>
                </c:pt>
                <c:pt idx="317">
                  <c:v>2.5263157894736842E-2</c:v>
                </c:pt>
                <c:pt idx="318">
                  <c:v>2.5263157894736842E-2</c:v>
                </c:pt>
                <c:pt idx="319">
                  <c:v>2.5263157894736842E-2</c:v>
                </c:pt>
                <c:pt idx="320">
                  <c:v>1.4736842105263158E-2</c:v>
                </c:pt>
                <c:pt idx="321">
                  <c:v>1.4736842105263158E-2</c:v>
                </c:pt>
                <c:pt idx="322">
                  <c:v>1.4736842105263158E-2</c:v>
                </c:pt>
                <c:pt idx="323">
                  <c:v>1.4736842105263158E-2</c:v>
                </c:pt>
                <c:pt idx="324">
                  <c:v>1.4736842105263158E-2</c:v>
                </c:pt>
                <c:pt idx="325">
                  <c:v>1.4736842105263158E-2</c:v>
                </c:pt>
                <c:pt idx="326">
                  <c:v>1.4736842105263158E-2</c:v>
                </c:pt>
                <c:pt idx="327">
                  <c:v>1.4736842105263158E-2</c:v>
                </c:pt>
                <c:pt idx="328">
                  <c:v>1.4736842105263158E-2</c:v>
                </c:pt>
                <c:pt idx="329">
                  <c:v>1.4736842105263158E-2</c:v>
                </c:pt>
                <c:pt idx="330">
                  <c:v>2.7368421052631577E-2</c:v>
                </c:pt>
                <c:pt idx="331">
                  <c:v>2.7368421052631577E-2</c:v>
                </c:pt>
                <c:pt idx="332">
                  <c:v>2.7368421052631577E-2</c:v>
                </c:pt>
                <c:pt idx="333">
                  <c:v>2.7368421052631577E-2</c:v>
                </c:pt>
                <c:pt idx="334">
                  <c:v>2.7368421052631577E-2</c:v>
                </c:pt>
                <c:pt idx="335">
                  <c:v>2.7368421052631577E-2</c:v>
                </c:pt>
                <c:pt idx="336">
                  <c:v>2.7368421052631577E-2</c:v>
                </c:pt>
                <c:pt idx="337">
                  <c:v>2.7368421052631577E-2</c:v>
                </c:pt>
                <c:pt idx="338">
                  <c:v>2.7368421052631577E-2</c:v>
                </c:pt>
                <c:pt idx="339">
                  <c:v>2.7368421052631577E-2</c:v>
                </c:pt>
                <c:pt idx="340">
                  <c:v>3.5789473684210524E-2</c:v>
                </c:pt>
                <c:pt idx="341">
                  <c:v>3.5789473684210524E-2</c:v>
                </c:pt>
                <c:pt idx="342">
                  <c:v>3.5789473684210524E-2</c:v>
                </c:pt>
                <c:pt idx="343">
                  <c:v>3.5789473684210524E-2</c:v>
                </c:pt>
                <c:pt idx="344">
                  <c:v>3.5789473684210524E-2</c:v>
                </c:pt>
                <c:pt idx="345">
                  <c:v>3.5789473684210524E-2</c:v>
                </c:pt>
                <c:pt idx="346">
                  <c:v>3.5789473684210524E-2</c:v>
                </c:pt>
                <c:pt idx="347">
                  <c:v>3.5789473684210524E-2</c:v>
                </c:pt>
                <c:pt idx="348">
                  <c:v>3.5789473684210524E-2</c:v>
                </c:pt>
                <c:pt idx="349">
                  <c:v>3.5789473684210524E-2</c:v>
                </c:pt>
                <c:pt idx="350">
                  <c:v>2.3157894736842106E-2</c:v>
                </c:pt>
                <c:pt idx="351">
                  <c:v>2.3157894736842106E-2</c:v>
                </c:pt>
                <c:pt idx="352">
                  <c:v>2.3157894736842106E-2</c:v>
                </c:pt>
                <c:pt idx="353">
                  <c:v>2.3157894736842106E-2</c:v>
                </c:pt>
                <c:pt idx="354">
                  <c:v>2.3157894736842106E-2</c:v>
                </c:pt>
                <c:pt idx="355">
                  <c:v>2.3157894736842106E-2</c:v>
                </c:pt>
                <c:pt idx="356">
                  <c:v>2.3157894736842106E-2</c:v>
                </c:pt>
                <c:pt idx="357">
                  <c:v>2.3157894736842106E-2</c:v>
                </c:pt>
                <c:pt idx="358">
                  <c:v>2.3157894736842106E-2</c:v>
                </c:pt>
                <c:pt idx="359">
                  <c:v>2.3157894736842106E-2</c:v>
                </c:pt>
              </c:numCache>
            </c:numRef>
          </c:val>
        </c:ser>
        <c:ser>
          <c:idx val="4"/>
          <c:order val="1"/>
          <c:tx>
            <c:strRef>
              <c:f>Sheet1!$R$4</c:f>
              <c:strCache>
                <c:ptCount val="1"/>
                <c:pt idx="0">
                  <c:v>9-12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61000"/>
              </a:schemeClr>
            </a:solidFill>
            <a:ln>
              <a:solidFill>
                <a:schemeClr val="accent6">
                  <a:lumMod val="40000"/>
                  <a:lumOff val="60000"/>
                  <a:alpha val="21000"/>
                </a:schemeClr>
              </a:solidFill>
            </a:ln>
          </c:spPr>
          <c:cat>
            <c:numRef>
              <c:f>Sheet1!$N$5:$N$364</c:f>
              <c:numCache>
                <c:formatCode>General</c:formatCode>
                <c:ptCount val="3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</c:numCache>
            </c:numRef>
          </c:cat>
          <c:val>
            <c:numRef>
              <c:f>Sheet1!$R$5:$R$364</c:f>
              <c:numCache>
                <c:formatCode>0.00%</c:formatCode>
                <c:ptCount val="360"/>
                <c:pt idx="0">
                  <c:v>3.1578947368421054E-2</c:v>
                </c:pt>
                <c:pt idx="1">
                  <c:v>3.1578947368421054E-2</c:v>
                </c:pt>
                <c:pt idx="2">
                  <c:v>3.1578947368421054E-2</c:v>
                </c:pt>
                <c:pt idx="3">
                  <c:v>3.1578947368421054E-2</c:v>
                </c:pt>
                <c:pt idx="4">
                  <c:v>3.1578947368421054E-2</c:v>
                </c:pt>
                <c:pt idx="5">
                  <c:v>3.1578947368421054E-2</c:v>
                </c:pt>
                <c:pt idx="6">
                  <c:v>3.1578947368421054E-2</c:v>
                </c:pt>
                <c:pt idx="7">
                  <c:v>3.1578947368421054E-2</c:v>
                </c:pt>
                <c:pt idx="8">
                  <c:v>3.1578947368421054E-2</c:v>
                </c:pt>
                <c:pt idx="9">
                  <c:v>3.1578947368421054E-2</c:v>
                </c:pt>
                <c:pt idx="10">
                  <c:v>3.3684210526315789E-2</c:v>
                </c:pt>
                <c:pt idx="11">
                  <c:v>3.3684210526315789E-2</c:v>
                </c:pt>
                <c:pt idx="12">
                  <c:v>3.3684210526315789E-2</c:v>
                </c:pt>
                <c:pt idx="13">
                  <c:v>3.3684210526315789E-2</c:v>
                </c:pt>
                <c:pt idx="14">
                  <c:v>3.3684210526315789E-2</c:v>
                </c:pt>
                <c:pt idx="15">
                  <c:v>3.3684210526315789E-2</c:v>
                </c:pt>
                <c:pt idx="16">
                  <c:v>3.3684210526315789E-2</c:v>
                </c:pt>
                <c:pt idx="17">
                  <c:v>3.3684210526315789E-2</c:v>
                </c:pt>
                <c:pt idx="18">
                  <c:v>3.3684210526315789E-2</c:v>
                </c:pt>
                <c:pt idx="19">
                  <c:v>3.3684210526315789E-2</c:v>
                </c:pt>
                <c:pt idx="20">
                  <c:v>1.8947368421052629E-2</c:v>
                </c:pt>
                <c:pt idx="21">
                  <c:v>1.8947368421052629E-2</c:v>
                </c:pt>
                <c:pt idx="22">
                  <c:v>1.8947368421052629E-2</c:v>
                </c:pt>
                <c:pt idx="23">
                  <c:v>1.8947368421052629E-2</c:v>
                </c:pt>
                <c:pt idx="24">
                  <c:v>1.8947368421052629E-2</c:v>
                </c:pt>
                <c:pt idx="25">
                  <c:v>1.8947368421052629E-2</c:v>
                </c:pt>
                <c:pt idx="26">
                  <c:v>1.8947368421052629E-2</c:v>
                </c:pt>
                <c:pt idx="27">
                  <c:v>1.8947368421052629E-2</c:v>
                </c:pt>
                <c:pt idx="28">
                  <c:v>1.8947368421052629E-2</c:v>
                </c:pt>
                <c:pt idx="29">
                  <c:v>1.8947368421052629E-2</c:v>
                </c:pt>
                <c:pt idx="30">
                  <c:v>2.7368421052631577E-2</c:v>
                </c:pt>
                <c:pt idx="31">
                  <c:v>2.7368421052631577E-2</c:v>
                </c:pt>
                <c:pt idx="32">
                  <c:v>2.7368421052631577E-2</c:v>
                </c:pt>
                <c:pt idx="33">
                  <c:v>2.7368421052631577E-2</c:v>
                </c:pt>
                <c:pt idx="34">
                  <c:v>2.7368421052631577E-2</c:v>
                </c:pt>
                <c:pt idx="35">
                  <c:v>2.7368421052631577E-2</c:v>
                </c:pt>
                <c:pt idx="36">
                  <c:v>2.7368421052631577E-2</c:v>
                </c:pt>
                <c:pt idx="37">
                  <c:v>2.7368421052631577E-2</c:v>
                </c:pt>
                <c:pt idx="38">
                  <c:v>2.7368421052631577E-2</c:v>
                </c:pt>
                <c:pt idx="39">
                  <c:v>2.7368421052631577E-2</c:v>
                </c:pt>
                <c:pt idx="40">
                  <c:v>2.736842105263158E-2</c:v>
                </c:pt>
                <c:pt idx="41">
                  <c:v>2.736842105263158E-2</c:v>
                </c:pt>
                <c:pt idx="42">
                  <c:v>2.736842105263158E-2</c:v>
                </c:pt>
                <c:pt idx="43">
                  <c:v>2.736842105263158E-2</c:v>
                </c:pt>
                <c:pt idx="44">
                  <c:v>2.736842105263158E-2</c:v>
                </c:pt>
                <c:pt idx="45">
                  <c:v>2.736842105263158E-2</c:v>
                </c:pt>
                <c:pt idx="46">
                  <c:v>2.736842105263158E-2</c:v>
                </c:pt>
                <c:pt idx="47">
                  <c:v>2.736842105263158E-2</c:v>
                </c:pt>
                <c:pt idx="48">
                  <c:v>2.736842105263158E-2</c:v>
                </c:pt>
                <c:pt idx="49">
                  <c:v>2.736842105263158E-2</c:v>
                </c:pt>
                <c:pt idx="50">
                  <c:v>1.6842105263157894E-2</c:v>
                </c:pt>
                <c:pt idx="51">
                  <c:v>1.6842105263157894E-2</c:v>
                </c:pt>
                <c:pt idx="52">
                  <c:v>1.6842105263157894E-2</c:v>
                </c:pt>
                <c:pt idx="53">
                  <c:v>1.6842105263157894E-2</c:v>
                </c:pt>
                <c:pt idx="54">
                  <c:v>1.6842105263157894E-2</c:v>
                </c:pt>
                <c:pt idx="55">
                  <c:v>1.6842105263157894E-2</c:v>
                </c:pt>
                <c:pt idx="56">
                  <c:v>1.6842105263157894E-2</c:v>
                </c:pt>
                <c:pt idx="57">
                  <c:v>1.6842105263157894E-2</c:v>
                </c:pt>
                <c:pt idx="58">
                  <c:v>1.6842105263157894E-2</c:v>
                </c:pt>
                <c:pt idx="59">
                  <c:v>1.6842105263157894E-2</c:v>
                </c:pt>
                <c:pt idx="60">
                  <c:v>2.5263157894736842E-2</c:v>
                </c:pt>
                <c:pt idx="61">
                  <c:v>2.5263157894736842E-2</c:v>
                </c:pt>
                <c:pt idx="62">
                  <c:v>2.5263157894736842E-2</c:v>
                </c:pt>
                <c:pt idx="63">
                  <c:v>2.5263157894736842E-2</c:v>
                </c:pt>
                <c:pt idx="64">
                  <c:v>2.5263157894736842E-2</c:v>
                </c:pt>
                <c:pt idx="65">
                  <c:v>2.5263157894736842E-2</c:v>
                </c:pt>
                <c:pt idx="66">
                  <c:v>2.5263157894736842E-2</c:v>
                </c:pt>
                <c:pt idx="67">
                  <c:v>2.5263157894736842E-2</c:v>
                </c:pt>
                <c:pt idx="68">
                  <c:v>2.5263157894736842E-2</c:v>
                </c:pt>
                <c:pt idx="69">
                  <c:v>2.5263157894736842E-2</c:v>
                </c:pt>
                <c:pt idx="70">
                  <c:v>2.7368421052631577E-2</c:v>
                </c:pt>
                <c:pt idx="71">
                  <c:v>2.7368421052631577E-2</c:v>
                </c:pt>
                <c:pt idx="72">
                  <c:v>2.7368421052631577E-2</c:v>
                </c:pt>
                <c:pt idx="73">
                  <c:v>2.7368421052631577E-2</c:v>
                </c:pt>
                <c:pt idx="74">
                  <c:v>2.7368421052631577E-2</c:v>
                </c:pt>
                <c:pt idx="75">
                  <c:v>2.7368421052631577E-2</c:v>
                </c:pt>
                <c:pt idx="76">
                  <c:v>2.7368421052631577E-2</c:v>
                </c:pt>
                <c:pt idx="77">
                  <c:v>2.7368421052631577E-2</c:v>
                </c:pt>
                <c:pt idx="78">
                  <c:v>2.7368421052631577E-2</c:v>
                </c:pt>
                <c:pt idx="79">
                  <c:v>2.7368421052631577E-2</c:v>
                </c:pt>
                <c:pt idx="80">
                  <c:v>2.1052631578947364E-2</c:v>
                </c:pt>
                <c:pt idx="81">
                  <c:v>2.1052631578947364E-2</c:v>
                </c:pt>
                <c:pt idx="82">
                  <c:v>2.1052631578947364E-2</c:v>
                </c:pt>
                <c:pt idx="83">
                  <c:v>2.1052631578947364E-2</c:v>
                </c:pt>
                <c:pt idx="84">
                  <c:v>2.1052631578947364E-2</c:v>
                </c:pt>
                <c:pt idx="85">
                  <c:v>2.1052631578947364E-2</c:v>
                </c:pt>
                <c:pt idx="86">
                  <c:v>2.1052631578947364E-2</c:v>
                </c:pt>
                <c:pt idx="87">
                  <c:v>2.1052631578947364E-2</c:v>
                </c:pt>
                <c:pt idx="88">
                  <c:v>2.1052631578947364E-2</c:v>
                </c:pt>
                <c:pt idx="89">
                  <c:v>2.1052631578947364E-2</c:v>
                </c:pt>
                <c:pt idx="90">
                  <c:v>1.4736842105263158E-2</c:v>
                </c:pt>
                <c:pt idx="91">
                  <c:v>1.4736842105263158E-2</c:v>
                </c:pt>
                <c:pt idx="92">
                  <c:v>1.4736842105263158E-2</c:v>
                </c:pt>
                <c:pt idx="93">
                  <c:v>1.4736842105263158E-2</c:v>
                </c:pt>
                <c:pt idx="94">
                  <c:v>1.4736842105263158E-2</c:v>
                </c:pt>
                <c:pt idx="95">
                  <c:v>1.4736842105263158E-2</c:v>
                </c:pt>
                <c:pt idx="96">
                  <c:v>1.4736842105263158E-2</c:v>
                </c:pt>
                <c:pt idx="97">
                  <c:v>1.4736842105263158E-2</c:v>
                </c:pt>
                <c:pt idx="98">
                  <c:v>1.4736842105263158E-2</c:v>
                </c:pt>
                <c:pt idx="99">
                  <c:v>1.4736842105263158E-2</c:v>
                </c:pt>
                <c:pt idx="100">
                  <c:v>1.0526315789473684E-2</c:v>
                </c:pt>
                <c:pt idx="101">
                  <c:v>1.0526315789473684E-2</c:v>
                </c:pt>
                <c:pt idx="102">
                  <c:v>1.0526315789473684E-2</c:v>
                </c:pt>
                <c:pt idx="103">
                  <c:v>1.0526315789473684E-2</c:v>
                </c:pt>
                <c:pt idx="104">
                  <c:v>1.0526315789473684E-2</c:v>
                </c:pt>
                <c:pt idx="105">
                  <c:v>1.0526315789473684E-2</c:v>
                </c:pt>
                <c:pt idx="106">
                  <c:v>1.0526315789473684E-2</c:v>
                </c:pt>
                <c:pt idx="107">
                  <c:v>1.0526315789473684E-2</c:v>
                </c:pt>
                <c:pt idx="108">
                  <c:v>1.0526315789473684E-2</c:v>
                </c:pt>
                <c:pt idx="109">
                  <c:v>1.0526315789473684E-2</c:v>
                </c:pt>
                <c:pt idx="110">
                  <c:v>3.1578947368421054E-2</c:v>
                </c:pt>
                <c:pt idx="111">
                  <c:v>3.1578947368421054E-2</c:v>
                </c:pt>
                <c:pt idx="112">
                  <c:v>3.1578947368421054E-2</c:v>
                </c:pt>
                <c:pt idx="113">
                  <c:v>3.1578947368421054E-2</c:v>
                </c:pt>
                <c:pt idx="114">
                  <c:v>3.1578947368421054E-2</c:v>
                </c:pt>
                <c:pt idx="115">
                  <c:v>3.1578947368421054E-2</c:v>
                </c:pt>
                <c:pt idx="116">
                  <c:v>3.1578947368421054E-2</c:v>
                </c:pt>
                <c:pt idx="117">
                  <c:v>3.1578947368421054E-2</c:v>
                </c:pt>
                <c:pt idx="118">
                  <c:v>3.1578947368421054E-2</c:v>
                </c:pt>
                <c:pt idx="119">
                  <c:v>3.1578947368421054E-2</c:v>
                </c:pt>
                <c:pt idx="120">
                  <c:v>1.6842105263157894E-2</c:v>
                </c:pt>
                <c:pt idx="121">
                  <c:v>1.6842105263157894E-2</c:v>
                </c:pt>
                <c:pt idx="122">
                  <c:v>1.6842105263157894E-2</c:v>
                </c:pt>
                <c:pt idx="123">
                  <c:v>1.6842105263157894E-2</c:v>
                </c:pt>
                <c:pt idx="124">
                  <c:v>1.6842105263157894E-2</c:v>
                </c:pt>
                <c:pt idx="125">
                  <c:v>1.6842105263157894E-2</c:v>
                </c:pt>
                <c:pt idx="126">
                  <c:v>1.6842105263157894E-2</c:v>
                </c:pt>
                <c:pt idx="127">
                  <c:v>1.6842105263157894E-2</c:v>
                </c:pt>
                <c:pt idx="128">
                  <c:v>1.6842105263157894E-2</c:v>
                </c:pt>
                <c:pt idx="129">
                  <c:v>1.6842105263157894E-2</c:v>
                </c:pt>
                <c:pt idx="130">
                  <c:v>3.1578947368421054E-2</c:v>
                </c:pt>
                <c:pt idx="131">
                  <c:v>3.1578947368421054E-2</c:v>
                </c:pt>
                <c:pt idx="132">
                  <c:v>3.1578947368421054E-2</c:v>
                </c:pt>
                <c:pt idx="133">
                  <c:v>3.1578947368421054E-2</c:v>
                </c:pt>
                <c:pt idx="134">
                  <c:v>3.1578947368421054E-2</c:v>
                </c:pt>
                <c:pt idx="135">
                  <c:v>3.1578947368421054E-2</c:v>
                </c:pt>
                <c:pt idx="136">
                  <c:v>3.1578947368421054E-2</c:v>
                </c:pt>
                <c:pt idx="137">
                  <c:v>3.1578947368421054E-2</c:v>
                </c:pt>
                <c:pt idx="138">
                  <c:v>3.1578947368421054E-2</c:v>
                </c:pt>
                <c:pt idx="139">
                  <c:v>3.1578947368421054E-2</c:v>
                </c:pt>
                <c:pt idx="140">
                  <c:v>1.8947368421052629E-2</c:v>
                </c:pt>
                <c:pt idx="141">
                  <c:v>1.8947368421052629E-2</c:v>
                </c:pt>
                <c:pt idx="142">
                  <c:v>1.8947368421052629E-2</c:v>
                </c:pt>
                <c:pt idx="143">
                  <c:v>1.8947368421052629E-2</c:v>
                </c:pt>
                <c:pt idx="144">
                  <c:v>1.8947368421052629E-2</c:v>
                </c:pt>
                <c:pt idx="145">
                  <c:v>1.8947368421052629E-2</c:v>
                </c:pt>
                <c:pt idx="146">
                  <c:v>1.8947368421052629E-2</c:v>
                </c:pt>
                <c:pt idx="147">
                  <c:v>1.8947368421052629E-2</c:v>
                </c:pt>
                <c:pt idx="148">
                  <c:v>1.8947368421052629E-2</c:v>
                </c:pt>
                <c:pt idx="149">
                  <c:v>1.8947368421052629E-2</c:v>
                </c:pt>
                <c:pt idx="150">
                  <c:v>2.5263157894736842E-2</c:v>
                </c:pt>
                <c:pt idx="151">
                  <c:v>2.5263157894736842E-2</c:v>
                </c:pt>
                <c:pt idx="152">
                  <c:v>2.5263157894736842E-2</c:v>
                </c:pt>
                <c:pt idx="153">
                  <c:v>2.5263157894736842E-2</c:v>
                </c:pt>
                <c:pt idx="154">
                  <c:v>2.5263157894736842E-2</c:v>
                </c:pt>
                <c:pt idx="155">
                  <c:v>2.5263157894736842E-2</c:v>
                </c:pt>
                <c:pt idx="156">
                  <c:v>2.5263157894736842E-2</c:v>
                </c:pt>
                <c:pt idx="157">
                  <c:v>2.5263157894736842E-2</c:v>
                </c:pt>
                <c:pt idx="158">
                  <c:v>2.5263157894736842E-2</c:v>
                </c:pt>
                <c:pt idx="159">
                  <c:v>2.5263157894736842E-2</c:v>
                </c:pt>
                <c:pt idx="160">
                  <c:v>2.1052631578947368E-2</c:v>
                </c:pt>
                <c:pt idx="161">
                  <c:v>2.1052631578947368E-2</c:v>
                </c:pt>
                <c:pt idx="162">
                  <c:v>2.1052631578947368E-2</c:v>
                </c:pt>
                <c:pt idx="163">
                  <c:v>2.1052631578947368E-2</c:v>
                </c:pt>
                <c:pt idx="164">
                  <c:v>2.1052631578947368E-2</c:v>
                </c:pt>
                <c:pt idx="165">
                  <c:v>2.1052631578947368E-2</c:v>
                </c:pt>
                <c:pt idx="166">
                  <c:v>2.1052631578947368E-2</c:v>
                </c:pt>
                <c:pt idx="167">
                  <c:v>2.1052631578947368E-2</c:v>
                </c:pt>
                <c:pt idx="168">
                  <c:v>2.1052631578947368E-2</c:v>
                </c:pt>
                <c:pt idx="169">
                  <c:v>2.1052631578947368E-2</c:v>
                </c:pt>
                <c:pt idx="170">
                  <c:v>2.7368421052631577E-2</c:v>
                </c:pt>
                <c:pt idx="171">
                  <c:v>2.7368421052631577E-2</c:v>
                </c:pt>
                <c:pt idx="172">
                  <c:v>2.7368421052631577E-2</c:v>
                </c:pt>
                <c:pt idx="173">
                  <c:v>2.7368421052631577E-2</c:v>
                </c:pt>
                <c:pt idx="174">
                  <c:v>2.7368421052631577E-2</c:v>
                </c:pt>
                <c:pt idx="175">
                  <c:v>2.7368421052631577E-2</c:v>
                </c:pt>
                <c:pt idx="176">
                  <c:v>2.7368421052631577E-2</c:v>
                </c:pt>
                <c:pt idx="177">
                  <c:v>2.7368421052631577E-2</c:v>
                </c:pt>
                <c:pt idx="178">
                  <c:v>2.7368421052631577E-2</c:v>
                </c:pt>
                <c:pt idx="179">
                  <c:v>2.7368421052631577E-2</c:v>
                </c:pt>
                <c:pt idx="180">
                  <c:v>3.1578947368421054E-2</c:v>
                </c:pt>
                <c:pt idx="181">
                  <c:v>3.1578947368421054E-2</c:v>
                </c:pt>
                <c:pt idx="182">
                  <c:v>3.1578947368421054E-2</c:v>
                </c:pt>
                <c:pt idx="183">
                  <c:v>3.1578947368421054E-2</c:v>
                </c:pt>
                <c:pt idx="184">
                  <c:v>3.1578947368421054E-2</c:v>
                </c:pt>
                <c:pt idx="185">
                  <c:v>3.1578947368421054E-2</c:v>
                </c:pt>
                <c:pt idx="186">
                  <c:v>3.1578947368421054E-2</c:v>
                </c:pt>
                <c:pt idx="187">
                  <c:v>3.1578947368421054E-2</c:v>
                </c:pt>
                <c:pt idx="188">
                  <c:v>3.1578947368421054E-2</c:v>
                </c:pt>
                <c:pt idx="189">
                  <c:v>3.1578947368421054E-2</c:v>
                </c:pt>
                <c:pt idx="190">
                  <c:v>1.0526315789473684E-2</c:v>
                </c:pt>
                <c:pt idx="191">
                  <c:v>1.0526315789473684E-2</c:v>
                </c:pt>
                <c:pt idx="192">
                  <c:v>1.0526315789473684E-2</c:v>
                </c:pt>
                <c:pt idx="193">
                  <c:v>1.0526315789473684E-2</c:v>
                </c:pt>
                <c:pt idx="194">
                  <c:v>1.0526315789473684E-2</c:v>
                </c:pt>
                <c:pt idx="195">
                  <c:v>1.0526315789473684E-2</c:v>
                </c:pt>
                <c:pt idx="196">
                  <c:v>1.0526315789473684E-2</c:v>
                </c:pt>
                <c:pt idx="197">
                  <c:v>1.0526315789473684E-2</c:v>
                </c:pt>
                <c:pt idx="198">
                  <c:v>1.0526315789473684E-2</c:v>
                </c:pt>
                <c:pt idx="199">
                  <c:v>1.0526315789473684E-2</c:v>
                </c:pt>
                <c:pt idx="200">
                  <c:v>1.8947368421052629E-2</c:v>
                </c:pt>
                <c:pt idx="201">
                  <c:v>1.8947368421052629E-2</c:v>
                </c:pt>
                <c:pt idx="202">
                  <c:v>1.8947368421052629E-2</c:v>
                </c:pt>
                <c:pt idx="203">
                  <c:v>1.8947368421052629E-2</c:v>
                </c:pt>
                <c:pt idx="204">
                  <c:v>1.8947368421052629E-2</c:v>
                </c:pt>
                <c:pt idx="205">
                  <c:v>1.8947368421052629E-2</c:v>
                </c:pt>
                <c:pt idx="206">
                  <c:v>1.8947368421052629E-2</c:v>
                </c:pt>
                <c:pt idx="207">
                  <c:v>1.8947368421052629E-2</c:v>
                </c:pt>
                <c:pt idx="208">
                  <c:v>1.8947368421052629E-2</c:v>
                </c:pt>
                <c:pt idx="209">
                  <c:v>1.8947368421052629E-2</c:v>
                </c:pt>
                <c:pt idx="210">
                  <c:v>2.3157894736842106E-2</c:v>
                </c:pt>
                <c:pt idx="211">
                  <c:v>2.3157894736842106E-2</c:v>
                </c:pt>
                <c:pt idx="212">
                  <c:v>2.3157894736842106E-2</c:v>
                </c:pt>
                <c:pt idx="213">
                  <c:v>2.3157894736842106E-2</c:v>
                </c:pt>
                <c:pt idx="214">
                  <c:v>2.3157894736842106E-2</c:v>
                </c:pt>
                <c:pt idx="215">
                  <c:v>2.3157894736842106E-2</c:v>
                </c:pt>
                <c:pt idx="216">
                  <c:v>2.3157894736842106E-2</c:v>
                </c:pt>
                <c:pt idx="217">
                  <c:v>2.3157894736842106E-2</c:v>
                </c:pt>
                <c:pt idx="218">
                  <c:v>2.3157894736842106E-2</c:v>
                </c:pt>
                <c:pt idx="219">
                  <c:v>2.3157894736842106E-2</c:v>
                </c:pt>
                <c:pt idx="220">
                  <c:v>1.8947368421052629E-2</c:v>
                </c:pt>
                <c:pt idx="221">
                  <c:v>1.8947368421052629E-2</c:v>
                </c:pt>
                <c:pt idx="222">
                  <c:v>1.8947368421052629E-2</c:v>
                </c:pt>
                <c:pt idx="223">
                  <c:v>1.8947368421052629E-2</c:v>
                </c:pt>
                <c:pt idx="224">
                  <c:v>1.8947368421052629E-2</c:v>
                </c:pt>
                <c:pt idx="225">
                  <c:v>1.8947368421052629E-2</c:v>
                </c:pt>
                <c:pt idx="226">
                  <c:v>1.8947368421052629E-2</c:v>
                </c:pt>
                <c:pt idx="227">
                  <c:v>1.8947368421052629E-2</c:v>
                </c:pt>
                <c:pt idx="228">
                  <c:v>1.8947368421052629E-2</c:v>
                </c:pt>
                <c:pt idx="229">
                  <c:v>1.8947368421052629E-2</c:v>
                </c:pt>
                <c:pt idx="230">
                  <c:v>3.3684210526315789E-2</c:v>
                </c:pt>
                <c:pt idx="231">
                  <c:v>3.3684210526315789E-2</c:v>
                </c:pt>
                <c:pt idx="232">
                  <c:v>3.3684210526315789E-2</c:v>
                </c:pt>
                <c:pt idx="233">
                  <c:v>3.3684210526315789E-2</c:v>
                </c:pt>
                <c:pt idx="234">
                  <c:v>3.3684210526315789E-2</c:v>
                </c:pt>
                <c:pt idx="235">
                  <c:v>3.3684210526315789E-2</c:v>
                </c:pt>
                <c:pt idx="236">
                  <c:v>3.3684210526315789E-2</c:v>
                </c:pt>
                <c:pt idx="237">
                  <c:v>3.3684210526315789E-2</c:v>
                </c:pt>
                <c:pt idx="238">
                  <c:v>3.3684210526315789E-2</c:v>
                </c:pt>
                <c:pt idx="239">
                  <c:v>3.3684210526315789E-2</c:v>
                </c:pt>
                <c:pt idx="240">
                  <c:v>1.8947368421052629E-2</c:v>
                </c:pt>
                <c:pt idx="241">
                  <c:v>1.8947368421052629E-2</c:v>
                </c:pt>
                <c:pt idx="242">
                  <c:v>1.8947368421052629E-2</c:v>
                </c:pt>
                <c:pt idx="243">
                  <c:v>1.8947368421052629E-2</c:v>
                </c:pt>
                <c:pt idx="244">
                  <c:v>1.8947368421052629E-2</c:v>
                </c:pt>
                <c:pt idx="245">
                  <c:v>1.8947368421052629E-2</c:v>
                </c:pt>
                <c:pt idx="246">
                  <c:v>1.8947368421052629E-2</c:v>
                </c:pt>
                <c:pt idx="247">
                  <c:v>1.8947368421052629E-2</c:v>
                </c:pt>
                <c:pt idx="248">
                  <c:v>1.8947368421052629E-2</c:v>
                </c:pt>
                <c:pt idx="249">
                  <c:v>1.8947368421052629E-2</c:v>
                </c:pt>
                <c:pt idx="250">
                  <c:v>1.8947368421052629E-2</c:v>
                </c:pt>
                <c:pt idx="251">
                  <c:v>1.8947368421052629E-2</c:v>
                </c:pt>
                <c:pt idx="252">
                  <c:v>1.8947368421052629E-2</c:v>
                </c:pt>
                <c:pt idx="253">
                  <c:v>1.8947368421052629E-2</c:v>
                </c:pt>
                <c:pt idx="254">
                  <c:v>1.8947368421052629E-2</c:v>
                </c:pt>
                <c:pt idx="255">
                  <c:v>1.8947368421052629E-2</c:v>
                </c:pt>
                <c:pt idx="256">
                  <c:v>1.8947368421052629E-2</c:v>
                </c:pt>
                <c:pt idx="257">
                  <c:v>1.8947368421052629E-2</c:v>
                </c:pt>
                <c:pt idx="258">
                  <c:v>1.8947368421052629E-2</c:v>
                </c:pt>
                <c:pt idx="259">
                  <c:v>1.8947368421052629E-2</c:v>
                </c:pt>
                <c:pt idx="260">
                  <c:v>3.5789473684210531E-2</c:v>
                </c:pt>
                <c:pt idx="261">
                  <c:v>3.5789473684210531E-2</c:v>
                </c:pt>
                <c:pt idx="262">
                  <c:v>3.5789473684210531E-2</c:v>
                </c:pt>
                <c:pt idx="263">
                  <c:v>3.5789473684210531E-2</c:v>
                </c:pt>
                <c:pt idx="264">
                  <c:v>3.5789473684210531E-2</c:v>
                </c:pt>
                <c:pt idx="265">
                  <c:v>3.5789473684210531E-2</c:v>
                </c:pt>
                <c:pt idx="266">
                  <c:v>3.5789473684210531E-2</c:v>
                </c:pt>
                <c:pt idx="267">
                  <c:v>3.5789473684210531E-2</c:v>
                </c:pt>
                <c:pt idx="268">
                  <c:v>3.5789473684210531E-2</c:v>
                </c:pt>
                <c:pt idx="269">
                  <c:v>3.5789473684210531E-2</c:v>
                </c:pt>
                <c:pt idx="270">
                  <c:v>3.7894736842105259E-2</c:v>
                </c:pt>
                <c:pt idx="271">
                  <c:v>3.7894736842105259E-2</c:v>
                </c:pt>
                <c:pt idx="272">
                  <c:v>3.7894736842105259E-2</c:v>
                </c:pt>
                <c:pt idx="273">
                  <c:v>3.7894736842105259E-2</c:v>
                </c:pt>
                <c:pt idx="274">
                  <c:v>3.7894736842105259E-2</c:v>
                </c:pt>
                <c:pt idx="275">
                  <c:v>3.7894736842105259E-2</c:v>
                </c:pt>
                <c:pt idx="276">
                  <c:v>3.7894736842105259E-2</c:v>
                </c:pt>
                <c:pt idx="277">
                  <c:v>3.7894736842105259E-2</c:v>
                </c:pt>
                <c:pt idx="278">
                  <c:v>3.7894736842105259E-2</c:v>
                </c:pt>
                <c:pt idx="279">
                  <c:v>3.7894736842105259E-2</c:v>
                </c:pt>
                <c:pt idx="280">
                  <c:v>2.9473684210526315E-2</c:v>
                </c:pt>
                <c:pt idx="281">
                  <c:v>2.9473684210526315E-2</c:v>
                </c:pt>
                <c:pt idx="282">
                  <c:v>2.9473684210526315E-2</c:v>
                </c:pt>
                <c:pt idx="283">
                  <c:v>2.9473684210526315E-2</c:v>
                </c:pt>
                <c:pt idx="284">
                  <c:v>2.9473684210526315E-2</c:v>
                </c:pt>
                <c:pt idx="285">
                  <c:v>2.9473684210526315E-2</c:v>
                </c:pt>
                <c:pt idx="286">
                  <c:v>2.9473684210526315E-2</c:v>
                </c:pt>
                <c:pt idx="287">
                  <c:v>2.9473684210526315E-2</c:v>
                </c:pt>
                <c:pt idx="288">
                  <c:v>2.9473684210526315E-2</c:v>
                </c:pt>
                <c:pt idx="289">
                  <c:v>2.9473684210526315E-2</c:v>
                </c:pt>
                <c:pt idx="290">
                  <c:v>2.5263157894736842E-2</c:v>
                </c:pt>
                <c:pt idx="291">
                  <c:v>2.5263157894736842E-2</c:v>
                </c:pt>
                <c:pt idx="292">
                  <c:v>2.5263157894736842E-2</c:v>
                </c:pt>
                <c:pt idx="293">
                  <c:v>2.5263157894736842E-2</c:v>
                </c:pt>
                <c:pt idx="294">
                  <c:v>2.5263157894736842E-2</c:v>
                </c:pt>
                <c:pt idx="295">
                  <c:v>2.5263157894736842E-2</c:v>
                </c:pt>
                <c:pt idx="296">
                  <c:v>2.5263157894736842E-2</c:v>
                </c:pt>
                <c:pt idx="297">
                  <c:v>2.5263157894736842E-2</c:v>
                </c:pt>
                <c:pt idx="298">
                  <c:v>2.5263157894736842E-2</c:v>
                </c:pt>
                <c:pt idx="299">
                  <c:v>2.5263157894736842E-2</c:v>
                </c:pt>
                <c:pt idx="300">
                  <c:v>1.4736842105263158E-2</c:v>
                </c:pt>
                <c:pt idx="301">
                  <c:v>1.4736842105263158E-2</c:v>
                </c:pt>
                <c:pt idx="302">
                  <c:v>1.4736842105263158E-2</c:v>
                </c:pt>
                <c:pt idx="303">
                  <c:v>1.4736842105263158E-2</c:v>
                </c:pt>
                <c:pt idx="304">
                  <c:v>1.4736842105263158E-2</c:v>
                </c:pt>
                <c:pt idx="305">
                  <c:v>1.4736842105263158E-2</c:v>
                </c:pt>
                <c:pt idx="306">
                  <c:v>1.4736842105263158E-2</c:v>
                </c:pt>
                <c:pt idx="307">
                  <c:v>1.4736842105263158E-2</c:v>
                </c:pt>
                <c:pt idx="308">
                  <c:v>1.4736842105263158E-2</c:v>
                </c:pt>
                <c:pt idx="309">
                  <c:v>1.4736842105263158E-2</c:v>
                </c:pt>
                <c:pt idx="310">
                  <c:v>2.3157894736842103E-2</c:v>
                </c:pt>
                <c:pt idx="311">
                  <c:v>2.3157894736842103E-2</c:v>
                </c:pt>
                <c:pt idx="312">
                  <c:v>2.3157894736842103E-2</c:v>
                </c:pt>
                <c:pt idx="313">
                  <c:v>2.3157894736842103E-2</c:v>
                </c:pt>
                <c:pt idx="314">
                  <c:v>2.3157894736842103E-2</c:v>
                </c:pt>
                <c:pt idx="315">
                  <c:v>2.3157894736842103E-2</c:v>
                </c:pt>
                <c:pt idx="316">
                  <c:v>2.3157894736842103E-2</c:v>
                </c:pt>
                <c:pt idx="317">
                  <c:v>2.3157894736842103E-2</c:v>
                </c:pt>
                <c:pt idx="318">
                  <c:v>2.3157894736842103E-2</c:v>
                </c:pt>
                <c:pt idx="319">
                  <c:v>2.3157894736842103E-2</c:v>
                </c:pt>
                <c:pt idx="320">
                  <c:v>1.4736842105263158E-2</c:v>
                </c:pt>
                <c:pt idx="321">
                  <c:v>1.4736842105263158E-2</c:v>
                </c:pt>
                <c:pt idx="322">
                  <c:v>1.4736842105263158E-2</c:v>
                </c:pt>
                <c:pt idx="323">
                  <c:v>1.4736842105263158E-2</c:v>
                </c:pt>
                <c:pt idx="324">
                  <c:v>1.4736842105263158E-2</c:v>
                </c:pt>
                <c:pt idx="325">
                  <c:v>1.4736842105263158E-2</c:v>
                </c:pt>
                <c:pt idx="326">
                  <c:v>1.4736842105263158E-2</c:v>
                </c:pt>
                <c:pt idx="327">
                  <c:v>1.4736842105263158E-2</c:v>
                </c:pt>
                <c:pt idx="328">
                  <c:v>1.4736842105263158E-2</c:v>
                </c:pt>
                <c:pt idx="329">
                  <c:v>1.4736842105263158E-2</c:v>
                </c:pt>
                <c:pt idx="330">
                  <c:v>2.5263157894736842E-2</c:v>
                </c:pt>
                <c:pt idx="331">
                  <c:v>2.5263157894736842E-2</c:v>
                </c:pt>
                <c:pt idx="332">
                  <c:v>2.5263157894736842E-2</c:v>
                </c:pt>
                <c:pt idx="333">
                  <c:v>2.5263157894736842E-2</c:v>
                </c:pt>
                <c:pt idx="334">
                  <c:v>2.5263157894736842E-2</c:v>
                </c:pt>
                <c:pt idx="335">
                  <c:v>2.5263157894736842E-2</c:v>
                </c:pt>
                <c:pt idx="336">
                  <c:v>2.5263157894736842E-2</c:v>
                </c:pt>
                <c:pt idx="337">
                  <c:v>2.5263157894736842E-2</c:v>
                </c:pt>
                <c:pt idx="338">
                  <c:v>2.5263157894736842E-2</c:v>
                </c:pt>
                <c:pt idx="339">
                  <c:v>2.5263157894736842E-2</c:v>
                </c:pt>
                <c:pt idx="340">
                  <c:v>3.3684210526315789E-2</c:v>
                </c:pt>
                <c:pt idx="341">
                  <c:v>3.3684210526315789E-2</c:v>
                </c:pt>
                <c:pt idx="342">
                  <c:v>3.3684210526315789E-2</c:v>
                </c:pt>
                <c:pt idx="343">
                  <c:v>3.3684210526315789E-2</c:v>
                </c:pt>
                <c:pt idx="344">
                  <c:v>3.3684210526315789E-2</c:v>
                </c:pt>
                <c:pt idx="345">
                  <c:v>3.3684210526315789E-2</c:v>
                </c:pt>
                <c:pt idx="346">
                  <c:v>3.3684210526315789E-2</c:v>
                </c:pt>
                <c:pt idx="347">
                  <c:v>3.3684210526315789E-2</c:v>
                </c:pt>
                <c:pt idx="348">
                  <c:v>3.3684210526315789E-2</c:v>
                </c:pt>
                <c:pt idx="349">
                  <c:v>3.3684210526315789E-2</c:v>
                </c:pt>
                <c:pt idx="350">
                  <c:v>2.3157894736842106E-2</c:v>
                </c:pt>
                <c:pt idx="351">
                  <c:v>2.3157894736842106E-2</c:v>
                </c:pt>
                <c:pt idx="352">
                  <c:v>2.3157894736842106E-2</c:v>
                </c:pt>
                <c:pt idx="353">
                  <c:v>2.3157894736842106E-2</c:v>
                </c:pt>
                <c:pt idx="354">
                  <c:v>2.3157894736842106E-2</c:v>
                </c:pt>
                <c:pt idx="355">
                  <c:v>2.3157894736842106E-2</c:v>
                </c:pt>
                <c:pt idx="356">
                  <c:v>2.3157894736842106E-2</c:v>
                </c:pt>
                <c:pt idx="357">
                  <c:v>2.3157894736842106E-2</c:v>
                </c:pt>
                <c:pt idx="358">
                  <c:v>2.3157894736842106E-2</c:v>
                </c:pt>
                <c:pt idx="359">
                  <c:v>2.3157894736842106E-2</c:v>
                </c:pt>
              </c:numCache>
            </c:numRef>
          </c:val>
        </c:ser>
        <c:ser>
          <c:idx val="3"/>
          <c:order val="2"/>
          <c:tx>
            <c:strRef>
              <c:f>Sheet1!$Q$4</c:f>
              <c:strCache>
                <c:ptCount val="1"/>
                <c:pt idx="0">
                  <c:v>6-9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90000"/>
              </a:schemeClr>
            </a:solidFill>
            <a:ln>
              <a:solidFill>
                <a:schemeClr val="accent6">
                  <a:lumMod val="60000"/>
                  <a:lumOff val="40000"/>
                  <a:alpha val="33000"/>
                </a:schemeClr>
              </a:solidFill>
            </a:ln>
          </c:spPr>
          <c:cat>
            <c:numRef>
              <c:f>Sheet1!$N$5:$N$364</c:f>
              <c:numCache>
                <c:formatCode>General</c:formatCode>
                <c:ptCount val="3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</c:numCache>
            </c:numRef>
          </c:cat>
          <c:val>
            <c:numRef>
              <c:f>Sheet1!$Q$5:$Q$364</c:f>
              <c:numCache>
                <c:formatCode>0.00%</c:formatCode>
                <c:ptCount val="360"/>
                <c:pt idx="0">
                  <c:v>2.1052631578947368E-2</c:v>
                </c:pt>
                <c:pt idx="1">
                  <c:v>2.1052631578947368E-2</c:v>
                </c:pt>
                <c:pt idx="2">
                  <c:v>2.1052631578947368E-2</c:v>
                </c:pt>
                <c:pt idx="3">
                  <c:v>2.1052631578947368E-2</c:v>
                </c:pt>
                <c:pt idx="4">
                  <c:v>2.1052631578947368E-2</c:v>
                </c:pt>
                <c:pt idx="5">
                  <c:v>2.1052631578947368E-2</c:v>
                </c:pt>
                <c:pt idx="6">
                  <c:v>2.1052631578947368E-2</c:v>
                </c:pt>
                <c:pt idx="7">
                  <c:v>2.1052631578947368E-2</c:v>
                </c:pt>
                <c:pt idx="8">
                  <c:v>2.1052631578947368E-2</c:v>
                </c:pt>
                <c:pt idx="9">
                  <c:v>2.1052631578947368E-2</c:v>
                </c:pt>
                <c:pt idx="10">
                  <c:v>2.9473684210526315E-2</c:v>
                </c:pt>
                <c:pt idx="11">
                  <c:v>2.9473684210526315E-2</c:v>
                </c:pt>
                <c:pt idx="12">
                  <c:v>2.9473684210526315E-2</c:v>
                </c:pt>
                <c:pt idx="13">
                  <c:v>2.9473684210526315E-2</c:v>
                </c:pt>
                <c:pt idx="14">
                  <c:v>2.9473684210526315E-2</c:v>
                </c:pt>
                <c:pt idx="15">
                  <c:v>2.9473684210526315E-2</c:v>
                </c:pt>
                <c:pt idx="16">
                  <c:v>2.9473684210526315E-2</c:v>
                </c:pt>
                <c:pt idx="17">
                  <c:v>2.9473684210526315E-2</c:v>
                </c:pt>
                <c:pt idx="18">
                  <c:v>2.9473684210526315E-2</c:v>
                </c:pt>
                <c:pt idx="19">
                  <c:v>2.9473684210526315E-2</c:v>
                </c:pt>
                <c:pt idx="20">
                  <c:v>1.6842105263157894E-2</c:v>
                </c:pt>
                <c:pt idx="21">
                  <c:v>1.6842105263157894E-2</c:v>
                </c:pt>
                <c:pt idx="22">
                  <c:v>1.6842105263157894E-2</c:v>
                </c:pt>
                <c:pt idx="23">
                  <c:v>1.6842105263157894E-2</c:v>
                </c:pt>
                <c:pt idx="24">
                  <c:v>1.6842105263157894E-2</c:v>
                </c:pt>
                <c:pt idx="25">
                  <c:v>1.6842105263157894E-2</c:v>
                </c:pt>
                <c:pt idx="26">
                  <c:v>1.6842105263157894E-2</c:v>
                </c:pt>
                <c:pt idx="27">
                  <c:v>1.6842105263157894E-2</c:v>
                </c:pt>
                <c:pt idx="28">
                  <c:v>1.6842105263157894E-2</c:v>
                </c:pt>
                <c:pt idx="29">
                  <c:v>1.6842105263157894E-2</c:v>
                </c:pt>
                <c:pt idx="30">
                  <c:v>1.8947368421052629E-2</c:v>
                </c:pt>
                <c:pt idx="31">
                  <c:v>1.8947368421052629E-2</c:v>
                </c:pt>
                <c:pt idx="32">
                  <c:v>1.8947368421052629E-2</c:v>
                </c:pt>
                <c:pt idx="33">
                  <c:v>1.8947368421052629E-2</c:v>
                </c:pt>
                <c:pt idx="34">
                  <c:v>1.8947368421052629E-2</c:v>
                </c:pt>
                <c:pt idx="35">
                  <c:v>1.8947368421052629E-2</c:v>
                </c:pt>
                <c:pt idx="36">
                  <c:v>1.8947368421052629E-2</c:v>
                </c:pt>
                <c:pt idx="37">
                  <c:v>1.8947368421052629E-2</c:v>
                </c:pt>
                <c:pt idx="38">
                  <c:v>1.8947368421052629E-2</c:v>
                </c:pt>
                <c:pt idx="39">
                  <c:v>1.8947368421052629E-2</c:v>
                </c:pt>
                <c:pt idx="40">
                  <c:v>2.3157894736842106E-2</c:v>
                </c:pt>
                <c:pt idx="41">
                  <c:v>2.3157894736842106E-2</c:v>
                </c:pt>
                <c:pt idx="42">
                  <c:v>2.3157894736842106E-2</c:v>
                </c:pt>
                <c:pt idx="43">
                  <c:v>2.3157894736842106E-2</c:v>
                </c:pt>
                <c:pt idx="44">
                  <c:v>2.3157894736842106E-2</c:v>
                </c:pt>
                <c:pt idx="45">
                  <c:v>2.3157894736842106E-2</c:v>
                </c:pt>
                <c:pt idx="46">
                  <c:v>2.3157894736842106E-2</c:v>
                </c:pt>
                <c:pt idx="47">
                  <c:v>2.3157894736842106E-2</c:v>
                </c:pt>
                <c:pt idx="48">
                  <c:v>2.3157894736842106E-2</c:v>
                </c:pt>
                <c:pt idx="49">
                  <c:v>2.3157894736842106E-2</c:v>
                </c:pt>
                <c:pt idx="50">
                  <c:v>1.0526315789473684E-2</c:v>
                </c:pt>
                <c:pt idx="51">
                  <c:v>1.0526315789473684E-2</c:v>
                </c:pt>
                <c:pt idx="52">
                  <c:v>1.0526315789473684E-2</c:v>
                </c:pt>
                <c:pt idx="53">
                  <c:v>1.0526315789473684E-2</c:v>
                </c:pt>
                <c:pt idx="54">
                  <c:v>1.0526315789473684E-2</c:v>
                </c:pt>
                <c:pt idx="55">
                  <c:v>1.0526315789473684E-2</c:v>
                </c:pt>
                <c:pt idx="56">
                  <c:v>1.0526315789473684E-2</c:v>
                </c:pt>
                <c:pt idx="57">
                  <c:v>1.0526315789473684E-2</c:v>
                </c:pt>
                <c:pt idx="58">
                  <c:v>1.0526315789473684E-2</c:v>
                </c:pt>
                <c:pt idx="59">
                  <c:v>1.0526315789473684E-2</c:v>
                </c:pt>
                <c:pt idx="60">
                  <c:v>1.6842105263157894E-2</c:v>
                </c:pt>
                <c:pt idx="61">
                  <c:v>1.6842105263157894E-2</c:v>
                </c:pt>
                <c:pt idx="62">
                  <c:v>1.6842105263157894E-2</c:v>
                </c:pt>
                <c:pt idx="63">
                  <c:v>1.6842105263157894E-2</c:v>
                </c:pt>
                <c:pt idx="64">
                  <c:v>1.6842105263157894E-2</c:v>
                </c:pt>
                <c:pt idx="65">
                  <c:v>1.6842105263157894E-2</c:v>
                </c:pt>
                <c:pt idx="66">
                  <c:v>1.6842105263157894E-2</c:v>
                </c:pt>
                <c:pt idx="67">
                  <c:v>1.6842105263157894E-2</c:v>
                </c:pt>
                <c:pt idx="68">
                  <c:v>1.6842105263157894E-2</c:v>
                </c:pt>
                <c:pt idx="69">
                  <c:v>1.6842105263157894E-2</c:v>
                </c:pt>
                <c:pt idx="70">
                  <c:v>1.8947368421052629E-2</c:v>
                </c:pt>
                <c:pt idx="71">
                  <c:v>1.8947368421052629E-2</c:v>
                </c:pt>
                <c:pt idx="72">
                  <c:v>1.8947368421052629E-2</c:v>
                </c:pt>
                <c:pt idx="73">
                  <c:v>1.8947368421052629E-2</c:v>
                </c:pt>
                <c:pt idx="74">
                  <c:v>1.8947368421052629E-2</c:v>
                </c:pt>
                <c:pt idx="75">
                  <c:v>1.8947368421052629E-2</c:v>
                </c:pt>
                <c:pt idx="76">
                  <c:v>1.8947368421052629E-2</c:v>
                </c:pt>
                <c:pt idx="77">
                  <c:v>1.8947368421052629E-2</c:v>
                </c:pt>
                <c:pt idx="78">
                  <c:v>1.8947368421052629E-2</c:v>
                </c:pt>
                <c:pt idx="79">
                  <c:v>1.8947368421052629E-2</c:v>
                </c:pt>
                <c:pt idx="80">
                  <c:v>1.8947368421052629E-2</c:v>
                </c:pt>
                <c:pt idx="81">
                  <c:v>1.8947368421052629E-2</c:v>
                </c:pt>
                <c:pt idx="82">
                  <c:v>1.8947368421052629E-2</c:v>
                </c:pt>
                <c:pt idx="83">
                  <c:v>1.8947368421052629E-2</c:v>
                </c:pt>
                <c:pt idx="84">
                  <c:v>1.8947368421052629E-2</c:v>
                </c:pt>
                <c:pt idx="85">
                  <c:v>1.8947368421052629E-2</c:v>
                </c:pt>
                <c:pt idx="86">
                  <c:v>1.8947368421052629E-2</c:v>
                </c:pt>
                <c:pt idx="87">
                  <c:v>1.8947368421052629E-2</c:v>
                </c:pt>
                <c:pt idx="88">
                  <c:v>1.8947368421052629E-2</c:v>
                </c:pt>
                <c:pt idx="89">
                  <c:v>1.8947368421052629E-2</c:v>
                </c:pt>
                <c:pt idx="90">
                  <c:v>1.4736842105263158E-2</c:v>
                </c:pt>
                <c:pt idx="91">
                  <c:v>1.4736842105263158E-2</c:v>
                </c:pt>
                <c:pt idx="92">
                  <c:v>1.4736842105263158E-2</c:v>
                </c:pt>
                <c:pt idx="93">
                  <c:v>1.4736842105263158E-2</c:v>
                </c:pt>
                <c:pt idx="94">
                  <c:v>1.4736842105263158E-2</c:v>
                </c:pt>
                <c:pt idx="95">
                  <c:v>1.4736842105263158E-2</c:v>
                </c:pt>
                <c:pt idx="96">
                  <c:v>1.4736842105263158E-2</c:v>
                </c:pt>
                <c:pt idx="97">
                  <c:v>1.4736842105263158E-2</c:v>
                </c:pt>
                <c:pt idx="98">
                  <c:v>1.4736842105263158E-2</c:v>
                </c:pt>
                <c:pt idx="99">
                  <c:v>1.4736842105263158E-2</c:v>
                </c:pt>
                <c:pt idx="100">
                  <c:v>8.4210526315789472E-3</c:v>
                </c:pt>
                <c:pt idx="101">
                  <c:v>8.4210526315789472E-3</c:v>
                </c:pt>
                <c:pt idx="102">
                  <c:v>8.4210526315789472E-3</c:v>
                </c:pt>
                <c:pt idx="103">
                  <c:v>8.4210526315789472E-3</c:v>
                </c:pt>
                <c:pt idx="104">
                  <c:v>8.4210526315789472E-3</c:v>
                </c:pt>
                <c:pt idx="105">
                  <c:v>8.4210526315789472E-3</c:v>
                </c:pt>
                <c:pt idx="106">
                  <c:v>8.4210526315789472E-3</c:v>
                </c:pt>
                <c:pt idx="107">
                  <c:v>8.4210526315789472E-3</c:v>
                </c:pt>
                <c:pt idx="108">
                  <c:v>8.4210526315789472E-3</c:v>
                </c:pt>
                <c:pt idx="109">
                  <c:v>8.4210526315789472E-3</c:v>
                </c:pt>
                <c:pt idx="110">
                  <c:v>2.5263157894736842E-2</c:v>
                </c:pt>
                <c:pt idx="111">
                  <c:v>2.5263157894736842E-2</c:v>
                </c:pt>
                <c:pt idx="112">
                  <c:v>2.5263157894736842E-2</c:v>
                </c:pt>
                <c:pt idx="113">
                  <c:v>2.5263157894736842E-2</c:v>
                </c:pt>
                <c:pt idx="114">
                  <c:v>2.5263157894736842E-2</c:v>
                </c:pt>
                <c:pt idx="115">
                  <c:v>2.5263157894736842E-2</c:v>
                </c:pt>
                <c:pt idx="116">
                  <c:v>2.5263157894736842E-2</c:v>
                </c:pt>
                <c:pt idx="117">
                  <c:v>2.5263157894736842E-2</c:v>
                </c:pt>
                <c:pt idx="118">
                  <c:v>2.5263157894736842E-2</c:v>
                </c:pt>
                <c:pt idx="119">
                  <c:v>2.5263157894736842E-2</c:v>
                </c:pt>
                <c:pt idx="120">
                  <c:v>1.4736842105263158E-2</c:v>
                </c:pt>
                <c:pt idx="121">
                  <c:v>1.4736842105263158E-2</c:v>
                </c:pt>
                <c:pt idx="122">
                  <c:v>1.4736842105263158E-2</c:v>
                </c:pt>
                <c:pt idx="123">
                  <c:v>1.4736842105263158E-2</c:v>
                </c:pt>
                <c:pt idx="124">
                  <c:v>1.4736842105263158E-2</c:v>
                </c:pt>
                <c:pt idx="125">
                  <c:v>1.4736842105263158E-2</c:v>
                </c:pt>
                <c:pt idx="126">
                  <c:v>1.4736842105263158E-2</c:v>
                </c:pt>
                <c:pt idx="127">
                  <c:v>1.4736842105263158E-2</c:v>
                </c:pt>
                <c:pt idx="128">
                  <c:v>1.4736842105263158E-2</c:v>
                </c:pt>
                <c:pt idx="129">
                  <c:v>1.4736842105263158E-2</c:v>
                </c:pt>
                <c:pt idx="130">
                  <c:v>1.6842105263157894E-2</c:v>
                </c:pt>
                <c:pt idx="131">
                  <c:v>1.6842105263157894E-2</c:v>
                </c:pt>
                <c:pt idx="132">
                  <c:v>1.6842105263157894E-2</c:v>
                </c:pt>
                <c:pt idx="133">
                  <c:v>1.6842105263157894E-2</c:v>
                </c:pt>
                <c:pt idx="134">
                  <c:v>1.6842105263157894E-2</c:v>
                </c:pt>
                <c:pt idx="135">
                  <c:v>1.6842105263157894E-2</c:v>
                </c:pt>
                <c:pt idx="136">
                  <c:v>1.6842105263157894E-2</c:v>
                </c:pt>
                <c:pt idx="137">
                  <c:v>1.6842105263157894E-2</c:v>
                </c:pt>
                <c:pt idx="138">
                  <c:v>1.6842105263157894E-2</c:v>
                </c:pt>
                <c:pt idx="139">
                  <c:v>1.6842105263157894E-2</c:v>
                </c:pt>
                <c:pt idx="140">
                  <c:v>1.6842105263157894E-2</c:v>
                </c:pt>
                <c:pt idx="141">
                  <c:v>1.6842105263157894E-2</c:v>
                </c:pt>
                <c:pt idx="142">
                  <c:v>1.6842105263157894E-2</c:v>
                </c:pt>
                <c:pt idx="143">
                  <c:v>1.6842105263157894E-2</c:v>
                </c:pt>
                <c:pt idx="144">
                  <c:v>1.6842105263157894E-2</c:v>
                </c:pt>
                <c:pt idx="145">
                  <c:v>1.6842105263157894E-2</c:v>
                </c:pt>
                <c:pt idx="146">
                  <c:v>1.6842105263157894E-2</c:v>
                </c:pt>
                <c:pt idx="147">
                  <c:v>1.6842105263157894E-2</c:v>
                </c:pt>
                <c:pt idx="148">
                  <c:v>1.6842105263157894E-2</c:v>
                </c:pt>
                <c:pt idx="149">
                  <c:v>1.6842105263157894E-2</c:v>
                </c:pt>
                <c:pt idx="150">
                  <c:v>1.4736842105263158E-2</c:v>
                </c:pt>
                <c:pt idx="151">
                  <c:v>1.4736842105263158E-2</c:v>
                </c:pt>
                <c:pt idx="152">
                  <c:v>1.4736842105263158E-2</c:v>
                </c:pt>
                <c:pt idx="153">
                  <c:v>1.4736842105263158E-2</c:v>
                </c:pt>
                <c:pt idx="154">
                  <c:v>1.4736842105263158E-2</c:v>
                </c:pt>
                <c:pt idx="155">
                  <c:v>1.4736842105263158E-2</c:v>
                </c:pt>
                <c:pt idx="156">
                  <c:v>1.4736842105263158E-2</c:v>
                </c:pt>
                <c:pt idx="157">
                  <c:v>1.4736842105263158E-2</c:v>
                </c:pt>
                <c:pt idx="158">
                  <c:v>1.4736842105263158E-2</c:v>
                </c:pt>
                <c:pt idx="159">
                  <c:v>1.4736842105263158E-2</c:v>
                </c:pt>
                <c:pt idx="160">
                  <c:v>1.4736842105263158E-2</c:v>
                </c:pt>
                <c:pt idx="161">
                  <c:v>1.4736842105263158E-2</c:v>
                </c:pt>
                <c:pt idx="162">
                  <c:v>1.4736842105263158E-2</c:v>
                </c:pt>
                <c:pt idx="163">
                  <c:v>1.4736842105263158E-2</c:v>
                </c:pt>
                <c:pt idx="164">
                  <c:v>1.4736842105263158E-2</c:v>
                </c:pt>
                <c:pt idx="165">
                  <c:v>1.4736842105263158E-2</c:v>
                </c:pt>
                <c:pt idx="166">
                  <c:v>1.4736842105263158E-2</c:v>
                </c:pt>
                <c:pt idx="167">
                  <c:v>1.4736842105263158E-2</c:v>
                </c:pt>
                <c:pt idx="168">
                  <c:v>1.4736842105263158E-2</c:v>
                </c:pt>
                <c:pt idx="169">
                  <c:v>1.4736842105263158E-2</c:v>
                </c:pt>
                <c:pt idx="170">
                  <c:v>1.6842105263157894E-2</c:v>
                </c:pt>
                <c:pt idx="171">
                  <c:v>1.6842105263157894E-2</c:v>
                </c:pt>
                <c:pt idx="172">
                  <c:v>1.6842105263157894E-2</c:v>
                </c:pt>
                <c:pt idx="173">
                  <c:v>1.6842105263157894E-2</c:v>
                </c:pt>
                <c:pt idx="174">
                  <c:v>1.6842105263157894E-2</c:v>
                </c:pt>
                <c:pt idx="175">
                  <c:v>1.6842105263157894E-2</c:v>
                </c:pt>
                <c:pt idx="176">
                  <c:v>1.6842105263157894E-2</c:v>
                </c:pt>
                <c:pt idx="177">
                  <c:v>1.6842105263157894E-2</c:v>
                </c:pt>
                <c:pt idx="178">
                  <c:v>1.6842105263157894E-2</c:v>
                </c:pt>
                <c:pt idx="179">
                  <c:v>1.6842105263157894E-2</c:v>
                </c:pt>
                <c:pt idx="180">
                  <c:v>2.9473684210526319E-2</c:v>
                </c:pt>
                <c:pt idx="181">
                  <c:v>2.9473684210526319E-2</c:v>
                </c:pt>
                <c:pt idx="182">
                  <c:v>2.9473684210526319E-2</c:v>
                </c:pt>
                <c:pt idx="183">
                  <c:v>2.9473684210526319E-2</c:v>
                </c:pt>
                <c:pt idx="184">
                  <c:v>2.9473684210526319E-2</c:v>
                </c:pt>
                <c:pt idx="185">
                  <c:v>2.9473684210526319E-2</c:v>
                </c:pt>
                <c:pt idx="186">
                  <c:v>2.9473684210526319E-2</c:v>
                </c:pt>
                <c:pt idx="187">
                  <c:v>2.9473684210526319E-2</c:v>
                </c:pt>
                <c:pt idx="188">
                  <c:v>2.9473684210526319E-2</c:v>
                </c:pt>
                <c:pt idx="189">
                  <c:v>2.9473684210526319E-2</c:v>
                </c:pt>
                <c:pt idx="190">
                  <c:v>8.4210526315789472E-3</c:v>
                </c:pt>
                <c:pt idx="191">
                  <c:v>8.4210526315789472E-3</c:v>
                </c:pt>
                <c:pt idx="192">
                  <c:v>8.4210526315789472E-3</c:v>
                </c:pt>
                <c:pt idx="193">
                  <c:v>8.4210526315789472E-3</c:v>
                </c:pt>
                <c:pt idx="194">
                  <c:v>8.4210526315789472E-3</c:v>
                </c:pt>
                <c:pt idx="195">
                  <c:v>8.4210526315789472E-3</c:v>
                </c:pt>
                <c:pt idx="196">
                  <c:v>8.4210526315789472E-3</c:v>
                </c:pt>
                <c:pt idx="197">
                  <c:v>8.4210526315789472E-3</c:v>
                </c:pt>
                <c:pt idx="198">
                  <c:v>8.4210526315789472E-3</c:v>
                </c:pt>
                <c:pt idx="199">
                  <c:v>8.4210526315789472E-3</c:v>
                </c:pt>
                <c:pt idx="200">
                  <c:v>1.6842105263157894E-2</c:v>
                </c:pt>
                <c:pt idx="201">
                  <c:v>1.6842105263157894E-2</c:v>
                </c:pt>
                <c:pt idx="202">
                  <c:v>1.6842105263157894E-2</c:v>
                </c:pt>
                <c:pt idx="203">
                  <c:v>1.6842105263157894E-2</c:v>
                </c:pt>
                <c:pt idx="204">
                  <c:v>1.6842105263157894E-2</c:v>
                </c:pt>
                <c:pt idx="205">
                  <c:v>1.6842105263157894E-2</c:v>
                </c:pt>
                <c:pt idx="206">
                  <c:v>1.6842105263157894E-2</c:v>
                </c:pt>
                <c:pt idx="207">
                  <c:v>1.6842105263157894E-2</c:v>
                </c:pt>
                <c:pt idx="208">
                  <c:v>1.6842105263157894E-2</c:v>
                </c:pt>
                <c:pt idx="209">
                  <c:v>1.6842105263157894E-2</c:v>
                </c:pt>
                <c:pt idx="210">
                  <c:v>2.1052631578947368E-2</c:v>
                </c:pt>
                <c:pt idx="211">
                  <c:v>2.1052631578947368E-2</c:v>
                </c:pt>
                <c:pt idx="212">
                  <c:v>2.1052631578947368E-2</c:v>
                </c:pt>
                <c:pt idx="213">
                  <c:v>2.1052631578947368E-2</c:v>
                </c:pt>
                <c:pt idx="214">
                  <c:v>2.1052631578947368E-2</c:v>
                </c:pt>
                <c:pt idx="215">
                  <c:v>2.1052631578947368E-2</c:v>
                </c:pt>
                <c:pt idx="216">
                  <c:v>2.1052631578947368E-2</c:v>
                </c:pt>
                <c:pt idx="217">
                  <c:v>2.1052631578947368E-2</c:v>
                </c:pt>
                <c:pt idx="218">
                  <c:v>2.1052631578947368E-2</c:v>
                </c:pt>
                <c:pt idx="219">
                  <c:v>2.1052631578947368E-2</c:v>
                </c:pt>
                <c:pt idx="220">
                  <c:v>1.4736842105263158E-2</c:v>
                </c:pt>
                <c:pt idx="221">
                  <c:v>1.4736842105263158E-2</c:v>
                </c:pt>
                <c:pt idx="222">
                  <c:v>1.4736842105263158E-2</c:v>
                </c:pt>
                <c:pt idx="223">
                  <c:v>1.4736842105263158E-2</c:v>
                </c:pt>
                <c:pt idx="224">
                  <c:v>1.4736842105263158E-2</c:v>
                </c:pt>
                <c:pt idx="225">
                  <c:v>1.4736842105263158E-2</c:v>
                </c:pt>
                <c:pt idx="226">
                  <c:v>1.4736842105263158E-2</c:v>
                </c:pt>
                <c:pt idx="227">
                  <c:v>1.4736842105263158E-2</c:v>
                </c:pt>
                <c:pt idx="228">
                  <c:v>1.4736842105263158E-2</c:v>
                </c:pt>
                <c:pt idx="229">
                  <c:v>1.4736842105263158E-2</c:v>
                </c:pt>
                <c:pt idx="230">
                  <c:v>2.5263157894736842E-2</c:v>
                </c:pt>
                <c:pt idx="231">
                  <c:v>2.5263157894736842E-2</c:v>
                </c:pt>
                <c:pt idx="232">
                  <c:v>2.5263157894736842E-2</c:v>
                </c:pt>
                <c:pt idx="233">
                  <c:v>2.5263157894736842E-2</c:v>
                </c:pt>
                <c:pt idx="234">
                  <c:v>2.5263157894736842E-2</c:v>
                </c:pt>
                <c:pt idx="235">
                  <c:v>2.5263157894736842E-2</c:v>
                </c:pt>
                <c:pt idx="236">
                  <c:v>2.5263157894736842E-2</c:v>
                </c:pt>
                <c:pt idx="237">
                  <c:v>2.5263157894736842E-2</c:v>
                </c:pt>
                <c:pt idx="238">
                  <c:v>2.5263157894736842E-2</c:v>
                </c:pt>
                <c:pt idx="239">
                  <c:v>2.5263157894736842E-2</c:v>
                </c:pt>
                <c:pt idx="240">
                  <c:v>1.4736842105263158E-2</c:v>
                </c:pt>
                <c:pt idx="241">
                  <c:v>1.4736842105263158E-2</c:v>
                </c:pt>
                <c:pt idx="242">
                  <c:v>1.4736842105263158E-2</c:v>
                </c:pt>
                <c:pt idx="243">
                  <c:v>1.4736842105263158E-2</c:v>
                </c:pt>
                <c:pt idx="244">
                  <c:v>1.4736842105263158E-2</c:v>
                </c:pt>
                <c:pt idx="245">
                  <c:v>1.4736842105263158E-2</c:v>
                </c:pt>
                <c:pt idx="246">
                  <c:v>1.4736842105263158E-2</c:v>
                </c:pt>
                <c:pt idx="247">
                  <c:v>1.4736842105263158E-2</c:v>
                </c:pt>
                <c:pt idx="248">
                  <c:v>1.4736842105263158E-2</c:v>
                </c:pt>
                <c:pt idx="249">
                  <c:v>1.4736842105263158E-2</c:v>
                </c:pt>
                <c:pt idx="250">
                  <c:v>1.4736842105263158E-2</c:v>
                </c:pt>
                <c:pt idx="251">
                  <c:v>1.4736842105263158E-2</c:v>
                </c:pt>
                <c:pt idx="252">
                  <c:v>1.4736842105263158E-2</c:v>
                </c:pt>
                <c:pt idx="253">
                  <c:v>1.4736842105263158E-2</c:v>
                </c:pt>
                <c:pt idx="254">
                  <c:v>1.4736842105263158E-2</c:v>
                </c:pt>
                <c:pt idx="255">
                  <c:v>1.4736842105263158E-2</c:v>
                </c:pt>
                <c:pt idx="256">
                  <c:v>1.4736842105263158E-2</c:v>
                </c:pt>
                <c:pt idx="257">
                  <c:v>1.4736842105263158E-2</c:v>
                </c:pt>
                <c:pt idx="258">
                  <c:v>1.4736842105263158E-2</c:v>
                </c:pt>
                <c:pt idx="259">
                  <c:v>1.4736842105263158E-2</c:v>
                </c:pt>
                <c:pt idx="260">
                  <c:v>2.9473684210526319E-2</c:v>
                </c:pt>
                <c:pt idx="261">
                  <c:v>2.9473684210526319E-2</c:v>
                </c:pt>
                <c:pt idx="262">
                  <c:v>2.9473684210526319E-2</c:v>
                </c:pt>
                <c:pt idx="263">
                  <c:v>2.9473684210526319E-2</c:v>
                </c:pt>
                <c:pt idx="264">
                  <c:v>2.9473684210526319E-2</c:v>
                </c:pt>
                <c:pt idx="265">
                  <c:v>2.9473684210526319E-2</c:v>
                </c:pt>
                <c:pt idx="266">
                  <c:v>2.9473684210526319E-2</c:v>
                </c:pt>
                <c:pt idx="267">
                  <c:v>2.9473684210526319E-2</c:v>
                </c:pt>
                <c:pt idx="268">
                  <c:v>2.9473684210526319E-2</c:v>
                </c:pt>
                <c:pt idx="269">
                  <c:v>2.9473684210526319E-2</c:v>
                </c:pt>
                <c:pt idx="270">
                  <c:v>3.3684210526315789E-2</c:v>
                </c:pt>
                <c:pt idx="271">
                  <c:v>3.3684210526315789E-2</c:v>
                </c:pt>
                <c:pt idx="272">
                  <c:v>3.3684210526315789E-2</c:v>
                </c:pt>
                <c:pt idx="273">
                  <c:v>3.3684210526315789E-2</c:v>
                </c:pt>
                <c:pt idx="274">
                  <c:v>3.3684210526315789E-2</c:v>
                </c:pt>
                <c:pt idx="275">
                  <c:v>3.3684210526315789E-2</c:v>
                </c:pt>
                <c:pt idx="276">
                  <c:v>3.3684210526315789E-2</c:v>
                </c:pt>
                <c:pt idx="277">
                  <c:v>3.3684210526315789E-2</c:v>
                </c:pt>
                <c:pt idx="278">
                  <c:v>3.3684210526315789E-2</c:v>
                </c:pt>
                <c:pt idx="279">
                  <c:v>3.3684210526315789E-2</c:v>
                </c:pt>
                <c:pt idx="280">
                  <c:v>1.6842105263157894E-2</c:v>
                </c:pt>
                <c:pt idx="281">
                  <c:v>1.6842105263157894E-2</c:v>
                </c:pt>
                <c:pt idx="282">
                  <c:v>1.6842105263157894E-2</c:v>
                </c:pt>
                <c:pt idx="283">
                  <c:v>1.6842105263157894E-2</c:v>
                </c:pt>
                <c:pt idx="284">
                  <c:v>1.6842105263157894E-2</c:v>
                </c:pt>
                <c:pt idx="285">
                  <c:v>1.6842105263157894E-2</c:v>
                </c:pt>
                <c:pt idx="286">
                  <c:v>1.6842105263157894E-2</c:v>
                </c:pt>
                <c:pt idx="287">
                  <c:v>1.6842105263157894E-2</c:v>
                </c:pt>
                <c:pt idx="288">
                  <c:v>1.6842105263157894E-2</c:v>
                </c:pt>
                <c:pt idx="289">
                  <c:v>1.6842105263157894E-2</c:v>
                </c:pt>
                <c:pt idx="290">
                  <c:v>2.3157894736842103E-2</c:v>
                </c:pt>
                <c:pt idx="291">
                  <c:v>2.3157894736842103E-2</c:v>
                </c:pt>
                <c:pt idx="292">
                  <c:v>2.3157894736842103E-2</c:v>
                </c:pt>
                <c:pt idx="293">
                  <c:v>2.3157894736842103E-2</c:v>
                </c:pt>
                <c:pt idx="294">
                  <c:v>2.3157894736842103E-2</c:v>
                </c:pt>
                <c:pt idx="295">
                  <c:v>2.3157894736842103E-2</c:v>
                </c:pt>
                <c:pt idx="296">
                  <c:v>2.3157894736842103E-2</c:v>
                </c:pt>
                <c:pt idx="297">
                  <c:v>2.3157894736842103E-2</c:v>
                </c:pt>
                <c:pt idx="298">
                  <c:v>2.3157894736842103E-2</c:v>
                </c:pt>
                <c:pt idx="299">
                  <c:v>2.3157894736842103E-2</c:v>
                </c:pt>
                <c:pt idx="300">
                  <c:v>8.4210526315789472E-3</c:v>
                </c:pt>
                <c:pt idx="301">
                  <c:v>8.4210526315789472E-3</c:v>
                </c:pt>
                <c:pt idx="302">
                  <c:v>8.4210526315789472E-3</c:v>
                </c:pt>
                <c:pt idx="303">
                  <c:v>8.4210526315789472E-3</c:v>
                </c:pt>
                <c:pt idx="304">
                  <c:v>8.4210526315789472E-3</c:v>
                </c:pt>
                <c:pt idx="305">
                  <c:v>8.4210526315789472E-3</c:v>
                </c:pt>
                <c:pt idx="306">
                  <c:v>8.4210526315789472E-3</c:v>
                </c:pt>
                <c:pt idx="307">
                  <c:v>8.4210526315789472E-3</c:v>
                </c:pt>
                <c:pt idx="308">
                  <c:v>8.4210526315789472E-3</c:v>
                </c:pt>
                <c:pt idx="309">
                  <c:v>8.4210526315789472E-3</c:v>
                </c:pt>
                <c:pt idx="310">
                  <c:v>1.8947368421052629E-2</c:v>
                </c:pt>
                <c:pt idx="311">
                  <c:v>1.8947368421052629E-2</c:v>
                </c:pt>
                <c:pt idx="312">
                  <c:v>1.8947368421052629E-2</c:v>
                </c:pt>
                <c:pt idx="313">
                  <c:v>1.8947368421052629E-2</c:v>
                </c:pt>
                <c:pt idx="314">
                  <c:v>1.8947368421052629E-2</c:v>
                </c:pt>
                <c:pt idx="315">
                  <c:v>1.8947368421052629E-2</c:v>
                </c:pt>
                <c:pt idx="316">
                  <c:v>1.8947368421052629E-2</c:v>
                </c:pt>
                <c:pt idx="317">
                  <c:v>1.8947368421052629E-2</c:v>
                </c:pt>
                <c:pt idx="318">
                  <c:v>1.8947368421052629E-2</c:v>
                </c:pt>
                <c:pt idx="319">
                  <c:v>1.8947368421052629E-2</c:v>
                </c:pt>
                <c:pt idx="320">
                  <c:v>8.4210526315789472E-3</c:v>
                </c:pt>
                <c:pt idx="321">
                  <c:v>8.4210526315789472E-3</c:v>
                </c:pt>
                <c:pt idx="322">
                  <c:v>8.4210526315789472E-3</c:v>
                </c:pt>
                <c:pt idx="323">
                  <c:v>8.4210526315789472E-3</c:v>
                </c:pt>
                <c:pt idx="324">
                  <c:v>8.4210526315789472E-3</c:v>
                </c:pt>
                <c:pt idx="325">
                  <c:v>8.4210526315789472E-3</c:v>
                </c:pt>
                <c:pt idx="326">
                  <c:v>8.4210526315789472E-3</c:v>
                </c:pt>
                <c:pt idx="327">
                  <c:v>8.4210526315789472E-3</c:v>
                </c:pt>
                <c:pt idx="328">
                  <c:v>8.4210526315789472E-3</c:v>
                </c:pt>
                <c:pt idx="329">
                  <c:v>8.4210526315789472E-3</c:v>
                </c:pt>
                <c:pt idx="330">
                  <c:v>2.1052631578947368E-2</c:v>
                </c:pt>
                <c:pt idx="331">
                  <c:v>2.1052631578947368E-2</c:v>
                </c:pt>
                <c:pt idx="332">
                  <c:v>2.1052631578947368E-2</c:v>
                </c:pt>
                <c:pt idx="333">
                  <c:v>2.1052631578947368E-2</c:v>
                </c:pt>
                <c:pt idx="334">
                  <c:v>2.1052631578947368E-2</c:v>
                </c:pt>
                <c:pt idx="335">
                  <c:v>2.1052631578947368E-2</c:v>
                </c:pt>
                <c:pt idx="336">
                  <c:v>2.1052631578947368E-2</c:v>
                </c:pt>
                <c:pt idx="337">
                  <c:v>2.1052631578947368E-2</c:v>
                </c:pt>
                <c:pt idx="338">
                  <c:v>2.1052631578947368E-2</c:v>
                </c:pt>
                <c:pt idx="339">
                  <c:v>2.1052631578947368E-2</c:v>
                </c:pt>
                <c:pt idx="340">
                  <c:v>1.4736842105263158E-2</c:v>
                </c:pt>
                <c:pt idx="341">
                  <c:v>1.4736842105263158E-2</c:v>
                </c:pt>
                <c:pt idx="342">
                  <c:v>1.4736842105263158E-2</c:v>
                </c:pt>
                <c:pt idx="343">
                  <c:v>1.4736842105263158E-2</c:v>
                </c:pt>
                <c:pt idx="344">
                  <c:v>1.4736842105263158E-2</c:v>
                </c:pt>
                <c:pt idx="345">
                  <c:v>1.4736842105263158E-2</c:v>
                </c:pt>
                <c:pt idx="346">
                  <c:v>1.4736842105263158E-2</c:v>
                </c:pt>
                <c:pt idx="347">
                  <c:v>1.4736842105263158E-2</c:v>
                </c:pt>
                <c:pt idx="348">
                  <c:v>1.4736842105263158E-2</c:v>
                </c:pt>
                <c:pt idx="349">
                  <c:v>1.4736842105263158E-2</c:v>
                </c:pt>
                <c:pt idx="350">
                  <c:v>1.2631578947368421E-2</c:v>
                </c:pt>
                <c:pt idx="351">
                  <c:v>1.2631578947368421E-2</c:v>
                </c:pt>
                <c:pt idx="352">
                  <c:v>1.2631578947368421E-2</c:v>
                </c:pt>
                <c:pt idx="353">
                  <c:v>1.2631578947368421E-2</c:v>
                </c:pt>
                <c:pt idx="354">
                  <c:v>1.2631578947368421E-2</c:v>
                </c:pt>
                <c:pt idx="355">
                  <c:v>1.2631578947368421E-2</c:v>
                </c:pt>
                <c:pt idx="356">
                  <c:v>1.2631578947368421E-2</c:v>
                </c:pt>
                <c:pt idx="357">
                  <c:v>1.2631578947368421E-2</c:v>
                </c:pt>
                <c:pt idx="358">
                  <c:v>1.2631578947368421E-2</c:v>
                </c:pt>
                <c:pt idx="359">
                  <c:v>1.2631578947368421E-2</c:v>
                </c:pt>
              </c:numCache>
            </c:numRef>
          </c:val>
        </c:ser>
        <c:ser>
          <c:idx val="2"/>
          <c:order val="3"/>
          <c:tx>
            <c:strRef>
              <c:f>Sheet1!$P$4</c:f>
              <c:strCache>
                <c:ptCount val="1"/>
                <c:pt idx="0">
                  <c:v>3-6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80000"/>
              </a:schemeClr>
            </a:solidFill>
            <a:ln>
              <a:solidFill>
                <a:schemeClr val="accent6">
                  <a:lumMod val="75000"/>
                  <a:alpha val="26000"/>
                </a:schemeClr>
              </a:solidFill>
            </a:ln>
          </c:spPr>
          <c:cat>
            <c:numRef>
              <c:f>Sheet1!$N$5:$N$364</c:f>
              <c:numCache>
                <c:formatCode>General</c:formatCode>
                <c:ptCount val="3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</c:numCache>
            </c:numRef>
          </c:cat>
          <c:val>
            <c:numRef>
              <c:f>Sheet1!$P$5:$P$364</c:f>
              <c:numCache>
                <c:formatCode>0.00%</c:formatCode>
                <c:ptCount val="360"/>
                <c:pt idx="0">
                  <c:v>1.0526315789473684E-2</c:v>
                </c:pt>
                <c:pt idx="1">
                  <c:v>1.0526315789473684E-2</c:v>
                </c:pt>
                <c:pt idx="2">
                  <c:v>1.0526315789473684E-2</c:v>
                </c:pt>
                <c:pt idx="3">
                  <c:v>1.0526315789473684E-2</c:v>
                </c:pt>
                <c:pt idx="4">
                  <c:v>1.0526315789473684E-2</c:v>
                </c:pt>
                <c:pt idx="5">
                  <c:v>1.0526315789473684E-2</c:v>
                </c:pt>
                <c:pt idx="6">
                  <c:v>1.0526315789473684E-2</c:v>
                </c:pt>
                <c:pt idx="7">
                  <c:v>1.0526315789473684E-2</c:v>
                </c:pt>
                <c:pt idx="8">
                  <c:v>1.0526315789473684E-2</c:v>
                </c:pt>
                <c:pt idx="9">
                  <c:v>1.0526315789473684E-2</c:v>
                </c:pt>
                <c:pt idx="10">
                  <c:v>2.5263157894736842E-2</c:v>
                </c:pt>
                <c:pt idx="11">
                  <c:v>2.5263157894736842E-2</c:v>
                </c:pt>
                <c:pt idx="12">
                  <c:v>2.5263157894736842E-2</c:v>
                </c:pt>
                <c:pt idx="13">
                  <c:v>2.5263157894736842E-2</c:v>
                </c:pt>
                <c:pt idx="14">
                  <c:v>2.5263157894736842E-2</c:v>
                </c:pt>
                <c:pt idx="15">
                  <c:v>2.5263157894736842E-2</c:v>
                </c:pt>
                <c:pt idx="16">
                  <c:v>2.5263157894736842E-2</c:v>
                </c:pt>
                <c:pt idx="17">
                  <c:v>2.5263157894736842E-2</c:v>
                </c:pt>
                <c:pt idx="18">
                  <c:v>2.5263157894736842E-2</c:v>
                </c:pt>
                <c:pt idx="19">
                  <c:v>2.5263157894736842E-2</c:v>
                </c:pt>
                <c:pt idx="20">
                  <c:v>6.3157894736842104E-3</c:v>
                </c:pt>
                <c:pt idx="21">
                  <c:v>6.3157894736842104E-3</c:v>
                </c:pt>
                <c:pt idx="22">
                  <c:v>6.3157894736842104E-3</c:v>
                </c:pt>
                <c:pt idx="23">
                  <c:v>6.3157894736842104E-3</c:v>
                </c:pt>
                <c:pt idx="24">
                  <c:v>6.3157894736842104E-3</c:v>
                </c:pt>
                <c:pt idx="25">
                  <c:v>6.3157894736842104E-3</c:v>
                </c:pt>
                <c:pt idx="26">
                  <c:v>6.3157894736842104E-3</c:v>
                </c:pt>
                <c:pt idx="27">
                  <c:v>6.3157894736842104E-3</c:v>
                </c:pt>
                <c:pt idx="28">
                  <c:v>6.3157894736842104E-3</c:v>
                </c:pt>
                <c:pt idx="29">
                  <c:v>6.3157894736842104E-3</c:v>
                </c:pt>
                <c:pt idx="30">
                  <c:v>8.4210526315789472E-3</c:v>
                </c:pt>
                <c:pt idx="31">
                  <c:v>8.4210526315789472E-3</c:v>
                </c:pt>
                <c:pt idx="32">
                  <c:v>8.4210526315789472E-3</c:v>
                </c:pt>
                <c:pt idx="33">
                  <c:v>8.4210526315789472E-3</c:v>
                </c:pt>
                <c:pt idx="34">
                  <c:v>8.4210526315789472E-3</c:v>
                </c:pt>
                <c:pt idx="35">
                  <c:v>8.4210526315789472E-3</c:v>
                </c:pt>
                <c:pt idx="36">
                  <c:v>8.4210526315789472E-3</c:v>
                </c:pt>
                <c:pt idx="37">
                  <c:v>8.4210526315789472E-3</c:v>
                </c:pt>
                <c:pt idx="38">
                  <c:v>8.4210526315789472E-3</c:v>
                </c:pt>
                <c:pt idx="39">
                  <c:v>8.4210526315789472E-3</c:v>
                </c:pt>
                <c:pt idx="40">
                  <c:v>2.1052631578947368E-2</c:v>
                </c:pt>
                <c:pt idx="41">
                  <c:v>2.1052631578947368E-2</c:v>
                </c:pt>
                <c:pt idx="42">
                  <c:v>2.1052631578947368E-2</c:v>
                </c:pt>
                <c:pt idx="43">
                  <c:v>2.1052631578947368E-2</c:v>
                </c:pt>
                <c:pt idx="44">
                  <c:v>2.1052631578947368E-2</c:v>
                </c:pt>
                <c:pt idx="45">
                  <c:v>2.1052631578947368E-2</c:v>
                </c:pt>
                <c:pt idx="46">
                  <c:v>2.1052631578947368E-2</c:v>
                </c:pt>
                <c:pt idx="47">
                  <c:v>2.1052631578947368E-2</c:v>
                </c:pt>
                <c:pt idx="48">
                  <c:v>2.1052631578947368E-2</c:v>
                </c:pt>
                <c:pt idx="49">
                  <c:v>2.1052631578947368E-2</c:v>
                </c:pt>
                <c:pt idx="50">
                  <c:v>6.3157894736842104E-3</c:v>
                </c:pt>
                <c:pt idx="51">
                  <c:v>6.3157894736842104E-3</c:v>
                </c:pt>
                <c:pt idx="52">
                  <c:v>6.3157894736842104E-3</c:v>
                </c:pt>
                <c:pt idx="53">
                  <c:v>6.3157894736842104E-3</c:v>
                </c:pt>
                <c:pt idx="54">
                  <c:v>6.3157894736842104E-3</c:v>
                </c:pt>
                <c:pt idx="55">
                  <c:v>6.3157894736842104E-3</c:v>
                </c:pt>
                <c:pt idx="56">
                  <c:v>6.3157894736842104E-3</c:v>
                </c:pt>
                <c:pt idx="57">
                  <c:v>6.3157894736842104E-3</c:v>
                </c:pt>
                <c:pt idx="58">
                  <c:v>6.3157894736842104E-3</c:v>
                </c:pt>
                <c:pt idx="59">
                  <c:v>6.3157894736842104E-3</c:v>
                </c:pt>
                <c:pt idx="60">
                  <c:v>8.4210526315789472E-3</c:v>
                </c:pt>
                <c:pt idx="61">
                  <c:v>8.4210526315789472E-3</c:v>
                </c:pt>
                <c:pt idx="62">
                  <c:v>8.4210526315789472E-3</c:v>
                </c:pt>
                <c:pt idx="63">
                  <c:v>8.4210526315789472E-3</c:v>
                </c:pt>
                <c:pt idx="64">
                  <c:v>8.4210526315789472E-3</c:v>
                </c:pt>
                <c:pt idx="65">
                  <c:v>8.4210526315789472E-3</c:v>
                </c:pt>
                <c:pt idx="66">
                  <c:v>8.4210526315789472E-3</c:v>
                </c:pt>
                <c:pt idx="67">
                  <c:v>8.4210526315789472E-3</c:v>
                </c:pt>
                <c:pt idx="68">
                  <c:v>8.4210526315789472E-3</c:v>
                </c:pt>
                <c:pt idx="69">
                  <c:v>8.4210526315789472E-3</c:v>
                </c:pt>
                <c:pt idx="70">
                  <c:v>1.2631578947368421E-2</c:v>
                </c:pt>
                <c:pt idx="71">
                  <c:v>1.2631578947368421E-2</c:v>
                </c:pt>
                <c:pt idx="72">
                  <c:v>1.2631578947368421E-2</c:v>
                </c:pt>
                <c:pt idx="73">
                  <c:v>1.2631578947368421E-2</c:v>
                </c:pt>
                <c:pt idx="74">
                  <c:v>1.2631578947368421E-2</c:v>
                </c:pt>
                <c:pt idx="75">
                  <c:v>1.2631578947368421E-2</c:v>
                </c:pt>
                <c:pt idx="76">
                  <c:v>1.2631578947368421E-2</c:v>
                </c:pt>
                <c:pt idx="77">
                  <c:v>1.2631578947368421E-2</c:v>
                </c:pt>
                <c:pt idx="78">
                  <c:v>1.2631578947368421E-2</c:v>
                </c:pt>
                <c:pt idx="79">
                  <c:v>1.2631578947368421E-2</c:v>
                </c:pt>
                <c:pt idx="80">
                  <c:v>1.2631578947368421E-2</c:v>
                </c:pt>
                <c:pt idx="81">
                  <c:v>1.2631578947368421E-2</c:v>
                </c:pt>
                <c:pt idx="82">
                  <c:v>1.2631578947368421E-2</c:v>
                </c:pt>
                <c:pt idx="83">
                  <c:v>1.2631578947368421E-2</c:v>
                </c:pt>
                <c:pt idx="84">
                  <c:v>1.2631578947368421E-2</c:v>
                </c:pt>
                <c:pt idx="85">
                  <c:v>1.2631578947368421E-2</c:v>
                </c:pt>
                <c:pt idx="86">
                  <c:v>1.2631578947368421E-2</c:v>
                </c:pt>
                <c:pt idx="87">
                  <c:v>1.2631578947368421E-2</c:v>
                </c:pt>
                <c:pt idx="88">
                  <c:v>1.2631578947368421E-2</c:v>
                </c:pt>
                <c:pt idx="89">
                  <c:v>1.2631578947368421E-2</c:v>
                </c:pt>
                <c:pt idx="90">
                  <c:v>6.3157894736842104E-3</c:v>
                </c:pt>
                <c:pt idx="91">
                  <c:v>6.3157894736842104E-3</c:v>
                </c:pt>
                <c:pt idx="92">
                  <c:v>6.3157894736842104E-3</c:v>
                </c:pt>
                <c:pt idx="93">
                  <c:v>6.3157894736842104E-3</c:v>
                </c:pt>
                <c:pt idx="94">
                  <c:v>6.3157894736842104E-3</c:v>
                </c:pt>
                <c:pt idx="95">
                  <c:v>6.3157894736842104E-3</c:v>
                </c:pt>
                <c:pt idx="96">
                  <c:v>6.3157894736842104E-3</c:v>
                </c:pt>
                <c:pt idx="97">
                  <c:v>6.3157894736842104E-3</c:v>
                </c:pt>
                <c:pt idx="98">
                  <c:v>6.3157894736842104E-3</c:v>
                </c:pt>
                <c:pt idx="99">
                  <c:v>6.3157894736842104E-3</c:v>
                </c:pt>
                <c:pt idx="100">
                  <c:v>2.1052631578947368E-3</c:v>
                </c:pt>
                <c:pt idx="101">
                  <c:v>2.1052631578947368E-3</c:v>
                </c:pt>
                <c:pt idx="102">
                  <c:v>2.1052631578947368E-3</c:v>
                </c:pt>
                <c:pt idx="103">
                  <c:v>2.1052631578947368E-3</c:v>
                </c:pt>
                <c:pt idx="104">
                  <c:v>2.1052631578947368E-3</c:v>
                </c:pt>
                <c:pt idx="105">
                  <c:v>2.1052631578947368E-3</c:v>
                </c:pt>
                <c:pt idx="106">
                  <c:v>2.1052631578947368E-3</c:v>
                </c:pt>
                <c:pt idx="107">
                  <c:v>2.1052631578947368E-3</c:v>
                </c:pt>
                <c:pt idx="108">
                  <c:v>2.1052631578947368E-3</c:v>
                </c:pt>
                <c:pt idx="109">
                  <c:v>2.1052631578947368E-3</c:v>
                </c:pt>
                <c:pt idx="110">
                  <c:v>1.8947368421052633E-2</c:v>
                </c:pt>
                <c:pt idx="111">
                  <c:v>1.8947368421052633E-2</c:v>
                </c:pt>
                <c:pt idx="112">
                  <c:v>1.8947368421052633E-2</c:v>
                </c:pt>
                <c:pt idx="113">
                  <c:v>1.8947368421052633E-2</c:v>
                </c:pt>
                <c:pt idx="114">
                  <c:v>1.8947368421052633E-2</c:v>
                </c:pt>
                <c:pt idx="115">
                  <c:v>1.8947368421052633E-2</c:v>
                </c:pt>
                <c:pt idx="116">
                  <c:v>1.8947368421052633E-2</c:v>
                </c:pt>
                <c:pt idx="117">
                  <c:v>1.8947368421052633E-2</c:v>
                </c:pt>
                <c:pt idx="118">
                  <c:v>1.8947368421052633E-2</c:v>
                </c:pt>
                <c:pt idx="119">
                  <c:v>1.8947368421052633E-2</c:v>
                </c:pt>
                <c:pt idx="120">
                  <c:v>4.2105263157894736E-3</c:v>
                </c:pt>
                <c:pt idx="121">
                  <c:v>4.2105263157894736E-3</c:v>
                </c:pt>
                <c:pt idx="122">
                  <c:v>4.2105263157894736E-3</c:v>
                </c:pt>
                <c:pt idx="123">
                  <c:v>4.2105263157894736E-3</c:v>
                </c:pt>
                <c:pt idx="124">
                  <c:v>4.2105263157894736E-3</c:v>
                </c:pt>
                <c:pt idx="125">
                  <c:v>4.2105263157894736E-3</c:v>
                </c:pt>
                <c:pt idx="126">
                  <c:v>4.2105263157894736E-3</c:v>
                </c:pt>
                <c:pt idx="127">
                  <c:v>4.2105263157894736E-3</c:v>
                </c:pt>
                <c:pt idx="128">
                  <c:v>4.2105263157894736E-3</c:v>
                </c:pt>
                <c:pt idx="129">
                  <c:v>4.2105263157894736E-3</c:v>
                </c:pt>
                <c:pt idx="130">
                  <c:v>1.0526315789473684E-2</c:v>
                </c:pt>
                <c:pt idx="131">
                  <c:v>1.0526315789473684E-2</c:v>
                </c:pt>
                <c:pt idx="132">
                  <c:v>1.0526315789473684E-2</c:v>
                </c:pt>
                <c:pt idx="133">
                  <c:v>1.0526315789473684E-2</c:v>
                </c:pt>
                <c:pt idx="134">
                  <c:v>1.0526315789473684E-2</c:v>
                </c:pt>
                <c:pt idx="135">
                  <c:v>1.0526315789473684E-2</c:v>
                </c:pt>
                <c:pt idx="136">
                  <c:v>1.0526315789473684E-2</c:v>
                </c:pt>
                <c:pt idx="137">
                  <c:v>1.0526315789473684E-2</c:v>
                </c:pt>
                <c:pt idx="138">
                  <c:v>1.0526315789473684E-2</c:v>
                </c:pt>
                <c:pt idx="139">
                  <c:v>1.0526315789473684E-2</c:v>
                </c:pt>
                <c:pt idx="140">
                  <c:v>1.4736842105263158E-2</c:v>
                </c:pt>
                <c:pt idx="141">
                  <c:v>1.4736842105263158E-2</c:v>
                </c:pt>
                <c:pt idx="142">
                  <c:v>1.4736842105263158E-2</c:v>
                </c:pt>
                <c:pt idx="143">
                  <c:v>1.4736842105263158E-2</c:v>
                </c:pt>
                <c:pt idx="144">
                  <c:v>1.4736842105263158E-2</c:v>
                </c:pt>
                <c:pt idx="145">
                  <c:v>1.4736842105263158E-2</c:v>
                </c:pt>
                <c:pt idx="146">
                  <c:v>1.4736842105263158E-2</c:v>
                </c:pt>
                <c:pt idx="147">
                  <c:v>1.4736842105263158E-2</c:v>
                </c:pt>
                <c:pt idx="148">
                  <c:v>1.4736842105263158E-2</c:v>
                </c:pt>
                <c:pt idx="149">
                  <c:v>1.4736842105263158E-2</c:v>
                </c:pt>
                <c:pt idx="150">
                  <c:v>1.0526315789473684E-2</c:v>
                </c:pt>
                <c:pt idx="151">
                  <c:v>1.0526315789473684E-2</c:v>
                </c:pt>
                <c:pt idx="152">
                  <c:v>1.0526315789473684E-2</c:v>
                </c:pt>
                <c:pt idx="153">
                  <c:v>1.0526315789473684E-2</c:v>
                </c:pt>
                <c:pt idx="154">
                  <c:v>1.0526315789473684E-2</c:v>
                </c:pt>
                <c:pt idx="155">
                  <c:v>1.0526315789473684E-2</c:v>
                </c:pt>
                <c:pt idx="156">
                  <c:v>1.0526315789473684E-2</c:v>
                </c:pt>
                <c:pt idx="157">
                  <c:v>1.0526315789473684E-2</c:v>
                </c:pt>
                <c:pt idx="158">
                  <c:v>1.0526315789473684E-2</c:v>
                </c:pt>
                <c:pt idx="159">
                  <c:v>1.0526315789473684E-2</c:v>
                </c:pt>
                <c:pt idx="160">
                  <c:v>1.0526315789473684E-2</c:v>
                </c:pt>
                <c:pt idx="161">
                  <c:v>1.0526315789473684E-2</c:v>
                </c:pt>
                <c:pt idx="162">
                  <c:v>1.0526315789473684E-2</c:v>
                </c:pt>
                <c:pt idx="163">
                  <c:v>1.0526315789473684E-2</c:v>
                </c:pt>
                <c:pt idx="164">
                  <c:v>1.0526315789473684E-2</c:v>
                </c:pt>
                <c:pt idx="165">
                  <c:v>1.0526315789473684E-2</c:v>
                </c:pt>
                <c:pt idx="166">
                  <c:v>1.0526315789473684E-2</c:v>
                </c:pt>
                <c:pt idx="167">
                  <c:v>1.0526315789473684E-2</c:v>
                </c:pt>
                <c:pt idx="168">
                  <c:v>1.0526315789473684E-2</c:v>
                </c:pt>
                <c:pt idx="169">
                  <c:v>1.0526315789473684E-2</c:v>
                </c:pt>
                <c:pt idx="170">
                  <c:v>1.4736842105263158E-2</c:v>
                </c:pt>
                <c:pt idx="171">
                  <c:v>1.4736842105263158E-2</c:v>
                </c:pt>
                <c:pt idx="172">
                  <c:v>1.4736842105263158E-2</c:v>
                </c:pt>
                <c:pt idx="173">
                  <c:v>1.4736842105263158E-2</c:v>
                </c:pt>
                <c:pt idx="174">
                  <c:v>1.4736842105263158E-2</c:v>
                </c:pt>
                <c:pt idx="175">
                  <c:v>1.4736842105263158E-2</c:v>
                </c:pt>
                <c:pt idx="176">
                  <c:v>1.4736842105263158E-2</c:v>
                </c:pt>
                <c:pt idx="177">
                  <c:v>1.4736842105263158E-2</c:v>
                </c:pt>
                <c:pt idx="178">
                  <c:v>1.4736842105263158E-2</c:v>
                </c:pt>
                <c:pt idx="179">
                  <c:v>1.4736842105263158E-2</c:v>
                </c:pt>
                <c:pt idx="180">
                  <c:v>2.3157894736842106E-2</c:v>
                </c:pt>
                <c:pt idx="181">
                  <c:v>2.3157894736842106E-2</c:v>
                </c:pt>
                <c:pt idx="182">
                  <c:v>2.3157894736842106E-2</c:v>
                </c:pt>
                <c:pt idx="183">
                  <c:v>2.3157894736842106E-2</c:v>
                </c:pt>
                <c:pt idx="184">
                  <c:v>2.3157894736842106E-2</c:v>
                </c:pt>
                <c:pt idx="185">
                  <c:v>2.3157894736842106E-2</c:v>
                </c:pt>
                <c:pt idx="186">
                  <c:v>2.3157894736842106E-2</c:v>
                </c:pt>
                <c:pt idx="187">
                  <c:v>2.3157894736842106E-2</c:v>
                </c:pt>
                <c:pt idx="188">
                  <c:v>2.3157894736842106E-2</c:v>
                </c:pt>
                <c:pt idx="189">
                  <c:v>2.3157894736842106E-2</c:v>
                </c:pt>
                <c:pt idx="190">
                  <c:v>8.4210526315789472E-3</c:v>
                </c:pt>
                <c:pt idx="191">
                  <c:v>8.4210526315789472E-3</c:v>
                </c:pt>
                <c:pt idx="192">
                  <c:v>8.4210526315789472E-3</c:v>
                </c:pt>
                <c:pt idx="193">
                  <c:v>8.4210526315789472E-3</c:v>
                </c:pt>
                <c:pt idx="194">
                  <c:v>8.4210526315789472E-3</c:v>
                </c:pt>
                <c:pt idx="195">
                  <c:v>8.4210526315789472E-3</c:v>
                </c:pt>
                <c:pt idx="196">
                  <c:v>8.4210526315789472E-3</c:v>
                </c:pt>
                <c:pt idx="197">
                  <c:v>8.4210526315789472E-3</c:v>
                </c:pt>
                <c:pt idx="198">
                  <c:v>8.4210526315789472E-3</c:v>
                </c:pt>
                <c:pt idx="199">
                  <c:v>8.4210526315789472E-3</c:v>
                </c:pt>
                <c:pt idx="200">
                  <c:v>1.2631578947368421E-2</c:v>
                </c:pt>
                <c:pt idx="201">
                  <c:v>1.2631578947368421E-2</c:v>
                </c:pt>
                <c:pt idx="202">
                  <c:v>1.2631578947368421E-2</c:v>
                </c:pt>
                <c:pt idx="203">
                  <c:v>1.2631578947368421E-2</c:v>
                </c:pt>
                <c:pt idx="204">
                  <c:v>1.2631578947368421E-2</c:v>
                </c:pt>
                <c:pt idx="205">
                  <c:v>1.2631578947368421E-2</c:v>
                </c:pt>
                <c:pt idx="206">
                  <c:v>1.2631578947368421E-2</c:v>
                </c:pt>
                <c:pt idx="207">
                  <c:v>1.2631578947368421E-2</c:v>
                </c:pt>
                <c:pt idx="208">
                  <c:v>1.2631578947368421E-2</c:v>
                </c:pt>
                <c:pt idx="209">
                  <c:v>1.2631578947368421E-2</c:v>
                </c:pt>
                <c:pt idx="210">
                  <c:v>1.2631578947368421E-2</c:v>
                </c:pt>
                <c:pt idx="211">
                  <c:v>1.2631578947368421E-2</c:v>
                </c:pt>
                <c:pt idx="212">
                  <c:v>1.2631578947368421E-2</c:v>
                </c:pt>
                <c:pt idx="213">
                  <c:v>1.2631578947368421E-2</c:v>
                </c:pt>
                <c:pt idx="214">
                  <c:v>1.2631578947368421E-2</c:v>
                </c:pt>
                <c:pt idx="215">
                  <c:v>1.2631578947368421E-2</c:v>
                </c:pt>
                <c:pt idx="216">
                  <c:v>1.2631578947368421E-2</c:v>
                </c:pt>
                <c:pt idx="217">
                  <c:v>1.2631578947368421E-2</c:v>
                </c:pt>
                <c:pt idx="218">
                  <c:v>1.2631578947368421E-2</c:v>
                </c:pt>
                <c:pt idx="219">
                  <c:v>1.2631578947368421E-2</c:v>
                </c:pt>
                <c:pt idx="220">
                  <c:v>6.3157894736842104E-3</c:v>
                </c:pt>
                <c:pt idx="221">
                  <c:v>6.3157894736842104E-3</c:v>
                </c:pt>
                <c:pt idx="222">
                  <c:v>6.3157894736842104E-3</c:v>
                </c:pt>
                <c:pt idx="223">
                  <c:v>6.3157894736842104E-3</c:v>
                </c:pt>
                <c:pt idx="224">
                  <c:v>6.3157894736842104E-3</c:v>
                </c:pt>
                <c:pt idx="225">
                  <c:v>6.3157894736842104E-3</c:v>
                </c:pt>
                <c:pt idx="226">
                  <c:v>6.3157894736842104E-3</c:v>
                </c:pt>
                <c:pt idx="227">
                  <c:v>6.3157894736842104E-3</c:v>
                </c:pt>
                <c:pt idx="228">
                  <c:v>6.3157894736842104E-3</c:v>
                </c:pt>
                <c:pt idx="229">
                  <c:v>6.3157894736842104E-3</c:v>
                </c:pt>
                <c:pt idx="230">
                  <c:v>1.6842105263157894E-2</c:v>
                </c:pt>
                <c:pt idx="231">
                  <c:v>1.6842105263157894E-2</c:v>
                </c:pt>
                <c:pt idx="232">
                  <c:v>1.6842105263157894E-2</c:v>
                </c:pt>
                <c:pt idx="233">
                  <c:v>1.6842105263157894E-2</c:v>
                </c:pt>
                <c:pt idx="234">
                  <c:v>1.6842105263157894E-2</c:v>
                </c:pt>
                <c:pt idx="235">
                  <c:v>1.6842105263157894E-2</c:v>
                </c:pt>
                <c:pt idx="236">
                  <c:v>1.6842105263157894E-2</c:v>
                </c:pt>
                <c:pt idx="237">
                  <c:v>1.6842105263157894E-2</c:v>
                </c:pt>
                <c:pt idx="238">
                  <c:v>1.6842105263157894E-2</c:v>
                </c:pt>
                <c:pt idx="239">
                  <c:v>1.6842105263157894E-2</c:v>
                </c:pt>
                <c:pt idx="240">
                  <c:v>8.4210526315789472E-3</c:v>
                </c:pt>
                <c:pt idx="241">
                  <c:v>8.4210526315789472E-3</c:v>
                </c:pt>
                <c:pt idx="242">
                  <c:v>8.4210526315789472E-3</c:v>
                </c:pt>
                <c:pt idx="243">
                  <c:v>8.4210526315789472E-3</c:v>
                </c:pt>
                <c:pt idx="244">
                  <c:v>8.4210526315789472E-3</c:v>
                </c:pt>
                <c:pt idx="245">
                  <c:v>8.4210526315789472E-3</c:v>
                </c:pt>
                <c:pt idx="246">
                  <c:v>8.4210526315789472E-3</c:v>
                </c:pt>
                <c:pt idx="247">
                  <c:v>8.4210526315789472E-3</c:v>
                </c:pt>
                <c:pt idx="248">
                  <c:v>8.4210526315789472E-3</c:v>
                </c:pt>
                <c:pt idx="249">
                  <c:v>8.4210526315789472E-3</c:v>
                </c:pt>
                <c:pt idx="250">
                  <c:v>8.4210526315789472E-3</c:v>
                </c:pt>
                <c:pt idx="251">
                  <c:v>8.4210526315789472E-3</c:v>
                </c:pt>
                <c:pt idx="252">
                  <c:v>8.4210526315789472E-3</c:v>
                </c:pt>
                <c:pt idx="253">
                  <c:v>8.4210526315789472E-3</c:v>
                </c:pt>
                <c:pt idx="254">
                  <c:v>8.4210526315789472E-3</c:v>
                </c:pt>
                <c:pt idx="255">
                  <c:v>8.4210526315789472E-3</c:v>
                </c:pt>
                <c:pt idx="256">
                  <c:v>8.4210526315789472E-3</c:v>
                </c:pt>
                <c:pt idx="257">
                  <c:v>8.4210526315789472E-3</c:v>
                </c:pt>
                <c:pt idx="258">
                  <c:v>8.4210526315789472E-3</c:v>
                </c:pt>
                <c:pt idx="259">
                  <c:v>8.4210526315789472E-3</c:v>
                </c:pt>
                <c:pt idx="260">
                  <c:v>6.3157894736842104E-3</c:v>
                </c:pt>
                <c:pt idx="261">
                  <c:v>6.3157894736842104E-3</c:v>
                </c:pt>
                <c:pt idx="262">
                  <c:v>6.3157894736842104E-3</c:v>
                </c:pt>
                <c:pt idx="263">
                  <c:v>6.3157894736842104E-3</c:v>
                </c:pt>
                <c:pt idx="264">
                  <c:v>6.3157894736842104E-3</c:v>
                </c:pt>
                <c:pt idx="265">
                  <c:v>6.3157894736842104E-3</c:v>
                </c:pt>
                <c:pt idx="266">
                  <c:v>6.3157894736842104E-3</c:v>
                </c:pt>
                <c:pt idx="267">
                  <c:v>6.3157894736842104E-3</c:v>
                </c:pt>
                <c:pt idx="268">
                  <c:v>6.3157894736842104E-3</c:v>
                </c:pt>
                <c:pt idx="269">
                  <c:v>6.3157894736842104E-3</c:v>
                </c:pt>
                <c:pt idx="270">
                  <c:v>2.5263157894736842E-2</c:v>
                </c:pt>
                <c:pt idx="271">
                  <c:v>2.5263157894736842E-2</c:v>
                </c:pt>
                <c:pt idx="272">
                  <c:v>2.5263157894736842E-2</c:v>
                </c:pt>
                <c:pt idx="273">
                  <c:v>2.5263157894736842E-2</c:v>
                </c:pt>
                <c:pt idx="274">
                  <c:v>2.5263157894736842E-2</c:v>
                </c:pt>
                <c:pt idx="275">
                  <c:v>2.5263157894736842E-2</c:v>
                </c:pt>
                <c:pt idx="276">
                  <c:v>2.5263157894736842E-2</c:v>
                </c:pt>
                <c:pt idx="277">
                  <c:v>2.5263157894736842E-2</c:v>
                </c:pt>
                <c:pt idx="278">
                  <c:v>2.5263157894736842E-2</c:v>
                </c:pt>
                <c:pt idx="279">
                  <c:v>2.5263157894736842E-2</c:v>
                </c:pt>
                <c:pt idx="280">
                  <c:v>1.0526315789473684E-2</c:v>
                </c:pt>
                <c:pt idx="281">
                  <c:v>1.0526315789473684E-2</c:v>
                </c:pt>
                <c:pt idx="282">
                  <c:v>1.0526315789473684E-2</c:v>
                </c:pt>
                <c:pt idx="283">
                  <c:v>1.0526315789473684E-2</c:v>
                </c:pt>
                <c:pt idx="284">
                  <c:v>1.0526315789473684E-2</c:v>
                </c:pt>
                <c:pt idx="285">
                  <c:v>1.0526315789473684E-2</c:v>
                </c:pt>
                <c:pt idx="286">
                  <c:v>1.0526315789473684E-2</c:v>
                </c:pt>
                <c:pt idx="287">
                  <c:v>1.0526315789473684E-2</c:v>
                </c:pt>
                <c:pt idx="288">
                  <c:v>1.0526315789473684E-2</c:v>
                </c:pt>
                <c:pt idx="289">
                  <c:v>1.0526315789473684E-2</c:v>
                </c:pt>
                <c:pt idx="290">
                  <c:v>1.8947368421052629E-2</c:v>
                </c:pt>
                <c:pt idx="291">
                  <c:v>1.8947368421052629E-2</c:v>
                </c:pt>
                <c:pt idx="292">
                  <c:v>1.8947368421052629E-2</c:v>
                </c:pt>
                <c:pt idx="293">
                  <c:v>1.8947368421052629E-2</c:v>
                </c:pt>
                <c:pt idx="294">
                  <c:v>1.8947368421052629E-2</c:v>
                </c:pt>
                <c:pt idx="295">
                  <c:v>1.8947368421052629E-2</c:v>
                </c:pt>
                <c:pt idx="296">
                  <c:v>1.8947368421052629E-2</c:v>
                </c:pt>
                <c:pt idx="297">
                  <c:v>1.8947368421052629E-2</c:v>
                </c:pt>
                <c:pt idx="298">
                  <c:v>1.8947368421052629E-2</c:v>
                </c:pt>
                <c:pt idx="299">
                  <c:v>1.8947368421052629E-2</c:v>
                </c:pt>
                <c:pt idx="300">
                  <c:v>4.2105263157894736E-3</c:v>
                </c:pt>
                <c:pt idx="301">
                  <c:v>4.2105263157894736E-3</c:v>
                </c:pt>
                <c:pt idx="302">
                  <c:v>4.2105263157894736E-3</c:v>
                </c:pt>
                <c:pt idx="303">
                  <c:v>4.2105263157894736E-3</c:v>
                </c:pt>
                <c:pt idx="304">
                  <c:v>4.2105263157894736E-3</c:v>
                </c:pt>
                <c:pt idx="305">
                  <c:v>4.2105263157894736E-3</c:v>
                </c:pt>
                <c:pt idx="306">
                  <c:v>4.2105263157894736E-3</c:v>
                </c:pt>
                <c:pt idx="307">
                  <c:v>4.2105263157894736E-3</c:v>
                </c:pt>
                <c:pt idx="308">
                  <c:v>4.2105263157894736E-3</c:v>
                </c:pt>
                <c:pt idx="309">
                  <c:v>4.2105263157894736E-3</c:v>
                </c:pt>
                <c:pt idx="310">
                  <c:v>6.3157894736842104E-3</c:v>
                </c:pt>
                <c:pt idx="311">
                  <c:v>6.3157894736842104E-3</c:v>
                </c:pt>
                <c:pt idx="312">
                  <c:v>6.3157894736842104E-3</c:v>
                </c:pt>
                <c:pt idx="313">
                  <c:v>6.3157894736842104E-3</c:v>
                </c:pt>
                <c:pt idx="314">
                  <c:v>6.3157894736842104E-3</c:v>
                </c:pt>
                <c:pt idx="315">
                  <c:v>6.3157894736842104E-3</c:v>
                </c:pt>
                <c:pt idx="316">
                  <c:v>6.3157894736842104E-3</c:v>
                </c:pt>
                <c:pt idx="317">
                  <c:v>6.3157894736842104E-3</c:v>
                </c:pt>
                <c:pt idx="318">
                  <c:v>6.3157894736842104E-3</c:v>
                </c:pt>
                <c:pt idx="319">
                  <c:v>6.3157894736842104E-3</c:v>
                </c:pt>
                <c:pt idx="320">
                  <c:v>6.3157894736842104E-3</c:v>
                </c:pt>
                <c:pt idx="321">
                  <c:v>6.3157894736842104E-3</c:v>
                </c:pt>
                <c:pt idx="322">
                  <c:v>6.3157894736842104E-3</c:v>
                </c:pt>
                <c:pt idx="323">
                  <c:v>6.3157894736842104E-3</c:v>
                </c:pt>
                <c:pt idx="324">
                  <c:v>6.3157894736842104E-3</c:v>
                </c:pt>
                <c:pt idx="325">
                  <c:v>6.3157894736842104E-3</c:v>
                </c:pt>
                <c:pt idx="326">
                  <c:v>6.3157894736842104E-3</c:v>
                </c:pt>
                <c:pt idx="327">
                  <c:v>6.3157894736842104E-3</c:v>
                </c:pt>
                <c:pt idx="328">
                  <c:v>6.3157894736842104E-3</c:v>
                </c:pt>
                <c:pt idx="329">
                  <c:v>6.3157894736842104E-3</c:v>
                </c:pt>
                <c:pt idx="330">
                  <c:v>4.2105263157894736E-3</c:v>
                </c:pt>
                <c:pt idx="331">
                  <c:v>4.2105263157894736E-3</c:v>
                </c:pt>
                <c:pt idx="332">
                  <c:v>4.2105263157894736E-3</c:v>
                </c:pt>
                <c:pt idx="333">
                  <c:v>4.2105263157894736E-3</c:v>
                </c:pt>
                <c:pt idx="334">
                  <c:v>4.2105263157894736E-3</c:v>
                </c:pt>
                <c:pt idx="335">
                  <c:v>4.2105263157894736E-3</c:v>
                </c:pt>
                <c:pt idx="336">
                  <c:v>4.2105263157894736E-3</c:v>
                </c:pt>
                <c:pt idx="337">
                  <c:v>4.2105263157894736E-3</c:v>
                </c:pt>
                <c:pt idx="338">
                  <c:v>4.2105263157894736E-3</c:v>
                </c:pt>
                <c:pt idx="339">
                  <c:v>4.2105263157894736E-3</c:v>
                </c:pt>
                <c:pt idx="340">
                  <c:v>8.4210526315789472E-3</c:v>
                </c:pt>
                <c:pt idx="341">
                  <c:v>8.4210526315789472E-3</c:v>
                </c:pt>
                <c:pt idx="342">
                  <c:v>8.4210526315789472E-3</c:v>
                </c:pt>
                <c:pt idx="343">
                  <c:v>8.4210526315789472E-3</c:v>
                </c:pt>
                <c:pt idx="344">
                  <c:v>8.4210526315789472E-3</c:v>
                </c:pt>
                <c:pt idx="345">
                  <c:v>8.4210526315789472E-3</c:v>
                </c:pt>
                <c:pt idx="346">
                  <c:v>8.4210526315789472E-3</c:v>
                </c:pt>
                <c:pt idx="347">
                  <c:v>8.4210526315789472E-3</c:v>
                </c:pt>
                <c:pt idx="348">
                  <c:v>8.4210526315789472E-3</c:v>
                </c:pt>
                <c:pt idx="349">
                  <c:v>8.4210526315789472E-3</c:v>
                </c:pt>
                <c:pt idx="350">
                  <c:v>6.3157894736842104E-3</c:v>
                </c:pt>
                <c:pt idx="351">
                  <c:v>6.3157894736842104E-3</c:v>
                </c:pt>
                <c:pt idx="352">
                  <c:v>6.3157894736842104E-3</c:v>
                </c:pt>
                <c:pt idx="353">
                  <c:v>6.3157894736842104E-3</c:v>
                </c:pt>
                <c:pt idx="354">
                  <c:v>6.3157894736842104E-3</c:v>
                </c:pt>
                <c:pt idx="355">
                  <c:v>6.3157894736842104E-3</c:v>
                </c:pt>
                <c:pt idx="356">
                  <c:v>6.3157894736842104E-3</c:v>
                </c:pt>
                <c:pt idx="357">
                  <c:v>6.3157894736842104E-3</c:v>
                </c:pt>
                <c:pt idx="358">
                  <c:v>6.3157894736842104E-3</c:v>
                </c:pt>
                <c:pt idx="359">
                  <c:v>6.3157894736842104E-3</c:v>
                </c:pt>
              </c:numCache>
            </c:numRef>
          </c:val>
        </c:ser>
        <c:ser>
          <c:idx val="1"/>
          <c:order val="4"/>
          <c:tx>
            <c:strRef>
              <c:f>Sheet1!$O$4</c:f>
              <c:strCache>
                <c:ptCount val="1"/>
                <c:pt idx="0">
                  <c:v>0-3</c:v>
                </c:pt>
              </c:strCache>
            </c:strRef>
          </c:tx>
          <c:spPr>
            <a:solidFill>
              <a:schemeClr val="bg1">
                <a:alpha val="39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c:spPr>
          <c:cat>
            <c:numRef>
              <c:f>Sheet1!$N$5:$N$364</c:f>
              <c:numCache>
                <c:formatCode>General</c:formatCode>
                <c:ptCount val="3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</c:numCache>
            </c:numRef>
          </c:cat>
          <c:val>
            <c:numRef>
              <c:f>Sheet1!$O$5:$O$364</c:f>
              <c:numCache>
                <c:formatCode>0.00%</c:formatCode>
                <c:ptCount val="360"/>
                <c:pt idx="0">
                  <c:v>4.2105263157894736E-3</c:v>
                </c:pt>
                <c:pt idx="1">
                  <c:v>4.2105263157894736E-3</c:v>
                </c:pt>
                <c:pt idx="2">
                  <c:v>4.2105263157894736E-3</c:v>
                </c:pt>
                <c:pt idx="3">
                  <c:v>4.2105263157894736E-3</c:v>
                </c:pt>
                <c:pt idx="4">
                  <c:v>4.2105263157894736E-3</c:v>
                </c:pt>
                <c:pt idx="5">
                  <c:v>4.2105263157894736E-3</c:v>
                </c:pt>
                <c:pt idx="6">
                  <c:v>4.2105263157894736E-3</c:v>
                </c:pt>
                <c:pt idx="7">
                  <c:v>4.2105263157894736E-3</c:v>
                </c:pt>
                <c:pt idx="8">
                  <c:v>4.2105263157894736E-3</c:v>
                </c:pt>
                <c:pt idx="9">
                  <c:v>4.2105263157894736E-3</c:v>
                </c:pt>
                <c:pt idx="10">
                  <c:v>8.4210526315789472E-3</c:v>
                </c:pt>
                <c:pt idx="11">
                  <c:v>8.4210526315789472E-3</c:v>
                </c:pt>
                <c:pt idx="12">
                  <c:v>8.4210526315789472E-3</c:v>
                </c:pt>
                <c:pt idx="13">
                  <c:v>8.4210526315789472E-3</c:v>
                </c:pt>
                <c:pt idx="14">
                  <c:v>8.4210526315789472E-3</c:v>
                </c:pt>
                <c:pt idx="15">
                  <c:v>8.4210526315789472E-3</c:v>
                </c:pt>
                <c:pt idx="16">
                  <c:v>8.4210526315789472E-3</c:v>
                </c:pt>
                <c:pt idx="17">
                  <c:v>8.4210526315789472E-3</c:v>
                </c:pt>
                <c:pt idx="18">
                  <c:v>8.4210526315789472E-3</c:v>
                </c:pt>
                <c:pt idx="19">
                  <c:v>8.4210526315789472E-3</c:v>
                </c:pt>
                <c:pt idx="20">
                  <c:v>2.1052631578947368E-3</c:v>
                </c:pt>
                <c:pt idx="21">
                  <c:v>2.1052631578947368E-3</c:v>
                </c:pt>
                <c:pt idx="22">
                  <c:v>2.1052631578947368E-3</c:v>
                </c:pt>
                <c:pt idx="23">
                  <c:v>2.1052631578947368E-3</c:v>
                </c:pt>
                <c:pt idx="24">
                  <c:v>2.1052631578947368E-3</c:v>
                </c:pt>
                <c:pt idx="25">
                  <c:v>2.1052631578947368E-3</c:v>
                </c:pt>
                <c:pt idx="26">
                  <c:v>2.1052631578947368E-3</c:v>
                </c:pt>
                <c:pt idx="27">
                  <c:v>2.1052631578947368E-3</c:v>
                </c:pt>
                <c:pt idx="28">
                  <c:v>2.1052631578947368E-3</c:v>
                </c:pt>
                <c:pt idx="29">
                  <c:v>2.1052631578947368E-3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1.4736842105263158E-2</c:v>
                </c:pt>
                <c:pt idx="41">
                  <c:v>1.4736842105263158E-2</c:v>
                </c:pt>
                <c:pt idx="42">
                  <c:v>1.4736842105263158E-2</c:v>
                </c:pt>
                <c:pt idx="43">
                  <c:v>1.4736842105263158E-2</c:v>
                </c:pt>
                <c:pt idx="44">
                  <c:v>1.4736842105263158E-2</c:v>
                </c:pt>
                <c:pt idx="45">
                  <c:v>1.4736842105263158E-2</c:v>
                </c:pt>
                <c:pt idx="46">
                  <c:v>1.4736842105263158E-2</c:v>
                </c:pt>
                <c:pt idx="47">
                  <c:v>1.4736842105263158E-2</c:v>
                </c:pt>
                <c:pt idx="48">
                  <c:v>1.4736842105263158E-2</c:v>
                </c:pt>
                <c:pt idx="49">
                  <c:v>1.4736842105263158E-2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4.2105263157894736E-3</c:v>
                </c:pt>
                <c:pt idx="61">
                  <c:v>4.2105263157894736E-3</c:v>
                </c:pt>
                <c:pt idx="62">
                  <c:v>4.2105263157894736E-3</c:v>
                </c:pt>
                <c:pt idx="63">
                  <c:v>4.2105263157894736E-3</c:v>
                </c:pt>
                <c:pt idx="64">
                  <c:v>4.2105263157894736E-3</c:v>
                </c:pt>
                <c:pt idx="65">
                  <c:v>4.2105263157894736E-3</c:v>
                </c:pt>
                <c:pt idx="66">
                  <c:v>4.2105263157894736E-3</c:v>
                </c:pt>
                <c:pt idx="67">
                  <c:v>4.2105263157894736E-3</c:v>
                </c:pt>
                <c:pt idx="68">
                  <c:v>4.2105263157894736E-3</c:v>
                </c:pt>
                <c:pt idx="69">
                  <c:v>4.2105263157894736E-3</c:v>
                </c:pt>
                <c:pt idx="70">
                  <c:v>2.1052631578947368E-3</c:v>
                </c:pt>
                <c:pt idx="71">
                  <c:v>2.1052631578947368E-3</c:v>
                </c:pt>
                <c:pt idx="72">
                  <c:v>2.1052631578947368E-3</c:v>
                </c:pt>
                <c:pt idx="73">
                  <c:v>2.1052631578947368E-3</c:v>
                </c:pt>
                <c:pt idx="74">
                  <c:v>2.1052631578947368E-3</c:v>
                </c:pt>
                <c:pt idx="75">
                  <c:v>2.1052631578947368E-3</c:v>
                </c:pt>
                <c:pt idx="76">
                  <c:v>2.1052631578947368E-3</c:v>
                </c:pt>
                <c:pt idx="77">
                  <c:v>2.1052631578947368E-3</c:v>
                </c:pt>
                <c:pt idx="78">
                  <c:v>2.1052631578947368E-3</c:v>
                </c:pt>
                <c:pt idx="79">
                  <c:v>2.1052631578947368E-3</c:v>
                </c:pt>
                <c:pt idx="80">
                  <c:v>6.3157894736842104E-3</c:v>
                </c:pt>
                <c:pt idx="81">
                  <c:v>6.3157894736842104E-3</c:v>
                </c:pt>
                <c:pt idx="82">
                  <c:v>6.3157894736842104E-3</c:v>
                </c:pt>
                <c:pt idx="83">
                  <c:v>6.3157894736842104E-3</c:v>
                </c:pt>
                <c:pt idx="84">
                  <c:v>6.3157894736842104E-3</c:v>
                </c:pt>
                <c:pt idx="85">
                  <c:v>6.3157894736842104E-3</c:v>
                </c:pt>
                <c:pt idx="86">
                  <c:v>6.3157894736842104E-3</c:v>
                </c:pt>
                <c:pt idx="87">
                  <c:v>6.3157894736842104E-3</c:v>
                </c:pt>
                <c:pt idx="88">
                  <c:v>6.3157894736842104E-3</c:v>
                </c:pt>
                <c:pt idx="89">
                  <c:v>6.3157894736842104E-3</c:v>
                </c:pt>
                <c:pt idx="90">
                  <c:v>2.1052631578947368E-3</c:v>
                </c:pt>
                <c:pt idx="91">
                  <c:v>2.1052631578947368E-3</c:v>
                </c:pt>
                <c:pt idx="92">
                  <c:v>2.1052631578947368E-3</c:v>
                </c:pt>
                <c:pt idx="93">
                  <c:v>2.1052631578947368E-3</c:v>
                </c:pt>
                <c:pt idx="94">
                  <c:v>2.1052631578947368E-3</c:v>
                </c:pt>
                <c:pt idx="95">
                  <c:v>2.1052631578947368E-3</c:v>
                </c:pt>
                <c:pt idx="96">
                  <c:v>2.1052631578947368E-3</c:v>
                </c:pt>
                <c:pt idx="97">
                  <c:v>2.1052631578947368E-3</c:v>
                </c:pt>
                <c:pt idx="98">
                  <c:v>2.1052631578947368E-3</c:v>
                </c:pt>
                <c:pt idx="99">
                  <c:v>2.1052631578947368E-3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4.2105263157894736E-3</c:v>
                </c:pt>
                <c:pt idx="131">
                  <c:v>4.2105263157894736E-3</c:v>
                </c:pt>
                <c:pt idx="132">
                  <c:v>4.2105263157894736E-3</c:v>
                </c:pt>
                <c:pt idx="133">
                  <c:v>4.2105263157894736E-3</c:v>
                </c:pt>
                <c:pt idx="134">
                  <c:v>4.2105263157894736E-3</c:v>
                </c:pt>
                <c:pt idx="135">
                  <c:v>4.2105263157894736E-3</c:v>
                </c:pt>
                <c:pt idx="136">
                  <c:v>4.2105263157894736E-3</c:v>
                </c:pt>
                <c:pt idx="137">
                  <c:v>4.2105263157894736E-3</c:v>
                </c:pt>
                <c:pt idx="138">
                  <c:v>4.2105263157894736E-3</c:v>
                </c:pt>
                <c:pt idx="139">
                  <c:v>4.2105263157894736E-3</c:v>
                </c:pt>
                <c:pt idx="140">
                  <c:v>4.2105263157894736E-3</c:v>
                </c:pt>
                <c:pt idx="141">
                  <c:v>4.2105263157894736E-3</c:v>
                </c:pt>
                <c:pt idx="142">
                  <c:v>4.2105263157894736E-3</c:v>
                </c:pt>
                <c:pt idx="143">
                  <c:v>4.2105263157894736E-3</c:v>
                </c:pt>
                <c:pt idx="144">
                  <c:v>4.2105263157894736E-3</c:v>
                </c:pt>
                <c:pt idx="145">
                  <c:v>4.2105263157894736E-3</c:v>
                </c:pt>
                <c:pt idx="146">
                  <c:v>4.2105263157894736E-3</c:v>
                </c:pt>
                <c:pt idx="147">
                  <c:v>4.2105263157894736E-3</c:v>
                </c:pt>
                <c:pt idx="148">
                  <c:v>4.2105263157894736E-3</c:v>
                </c:pt>
                <c:pt idx="149">
                  <c:v>4.2105263157894736E-3</c:v>
                </c:pt>
                <c:pt idx="150">
                  <c:v>2.1052631578947368E-3</c:v>
                </c:pt>
                <c:pt idx="151">
                  <c:v>2.1052631578947368E-3</c:v>
                </c:pt>
                <c:pt idx="152">
                  <c:v>2.1052631578947368E-3</c:v>
                </c:pt>
                <c:pt idx="153">
                  <c:v>2.1052631578947368E-3</c:v>
                </c:pt>
                <c:pt idx="154">
                  <c:v>2.1052631578947368E-3</c:v>
                </c:pt>
                <c:pt idx="155">
                  <c:v>2.1052631578947368E-3</c:v>
                </c:pt>
                <c:pt idx="156">
                  <c:v>2.1052631578947368E-3</c:v>
                </c:pt>
                <c:pt idx="157">
                  <c:v>2.1052631578947368E-3</c:v>
                </c:pt>
                <c:pt idx="158">
                  <c:v>2.1052631578947368E-3</c:v>
                </c:pt>
                <c:pt idx="159">
                  <c:v>2.1052631578947368E-3</c:v>
                </c:pt>
                <c:pt idx="160">
                  <c:v>2.1052631578947368E-3</c:v>
                </c:pt>
                <c:pt idx="161">
                  <c:v>2.1052631578947368E-3</c:v>
                </c:pt>
                <c:pt idx="162">
                  <c:v>2.1052631578947368E-3</c:v>
                </c:pt>
                <c:pt idx="163">
                  <c:v>2.1052631578947368E-3</c:v>
                </c:pt>
                <c:pt idx="164">
                  <c:v>2.1052631578947368E-3</c:v>
                </c:pt>
                <c:pt idx="165">
                  <c:v>2.1052631578947368E-3</c:v>
                </c:pt>
                <c:pt idx="166">
                  <c:v>2.1052631578947368E-3</c:v>
                </c:pt>
                <c:pt idx="167">
                  <c:v>2.1052631578947368E-3</c:v>
                </c:pt>
                <c:pt idx="168">
                  <c:v>2.1052631578947368E-3</c:v>
                </c:pt>
                <c:pt idx="169">
                  <c:v>2.1052631578947368E-3</c:v>
                </c:pt>
                <c:pt idx="170">
                  <c:v>6.3157894736842104E-3</c:v>
                </c:pt>
                <c:pt idx="171">
                  <c:v>6.3157894736842104E-3</c:v>
                </c:pt>
                <c:pt idx="172">
                  <c:v>6.3157894736842104E-3</c:v>
                </c:pt>
                <c:pt idx="173">
                  <c:v>6.3157894736842104E-3</c:v>
                </c:pt>
                <c:pt idx="174">
                  <c:v>6.3157894736842104E-3</c:v>
                </c:pt>
                <c:pt idx="175">
                  <c:v>6.3157894736842104E-3</c:v>
                </c:pt>
                <c:pt idx="176">
                  <c:v>6.3157894736842104E-3</c:v>
                </c:pt>
                <c:pt idx="177">
                  <c:v>6.3157894736842104E-3</c:v>
                </c:pt>
                <c:pt idx="178">
                  <c:v>6.3157894736842104E-3</c:v>
                </c:pt>
                <c:pt idx="179">
                  <c:v>6.3157894736842104E-3</c:v>
                </c:pt>
                <c:pt idx="180">
                  <c:v>2.1052631578947368E-3</c:v>
                </c:pt>
                <c:pt idx="181">
                  <c:v>2.1052631578947368E-3</c:v>
                </c:pt>
                <c:pt idx="182">
                  <c:v>2.1052631578947368E-3</c:v>
                </c:pt>
                <c:pt idx="183">
                  <c:v>2.1052631578947368E-3</c:v>
                </c:pt>
                <c:pt idx="184">
                  <c:v>2.1052631578947368E-3</c:v>
                </c:pt>
                <c:pt idx="185">
                  <c:v>2.1052631578947368E-3</c:v>
                </c:pt>
                <c:pt idx="186">
                  <c:v>2.1052631578947368E-3</c:v>
                </c:pt>
                <c:pt idx="187">
                  <c:v>2.1052631578947368E-3</c:v>
                </c:pt>
                <c:pt idx="188">
                  <c:v>2.1052631578947368E-3</c:v>
                </c:pt>
                <c:pt idx="189">
                  <c:v>2.1052631578947368E-3</c:v>
                </c:pt>
                <c:pt idx="190">
                  <c:v>2.1052631578947368E-3</c:v>
                </c:pt>
                <c:pt idx="191">
                  <c:v>2.1052631578947368E-3</c:v>
                </c:pt>
                <c:pt idx="192">
                  <c:v>2.1052631578947368E-3</c:v>
                </c:pt>
                <c:pt idx="193">
                  <c:v>2.1052631578947368E-3</c:v>
                </c:pt>
                <c:pt idx="194">
                  <c:v>2.1052631578947368E-3</c:v>
                </c:pt>
                <c:pt idx="195">
                  <c:v>2.1052631578947368E-3</c:v>
                </c:pt>
                <c:pt idx="196">
                  <c:v>2.1052631578947368E-3</c:v>
                </c:pt>
                <c:pt idx="197">
                  <c:v>2.1052631578947368E-3</c:v>
                </c:pt>
                <c:pt idx="198">
                  <c:v>2.1052631578947368E-3</c:v>
                </c:pt>
                <c:pt idx="199">
                  <c:v>2.1052631578947368E-3</c:v>
                </c:pt>
                <c:pt idx="200">
                  <c:v>4.2105263157894736E-3</c:v>
                </c:pt>
                <c:pt idx="201">
                  <c:v>4.2105263157894736E-3</c:v>
                </c:pt>
                <c:pt idx="202">
                  <c:v>4.2105263157894736E-3</c:v>
                </c:pt>
                <c:pt idx="203">
                  <c:v>4.2105263157894736E-3</c:v>
                </c:pt>
                <c:pt idx="204">
                  <c:v>4.2105263157894736E-3</c:v>
                </c:pt>
                <c:pt idx="205">
                  <c:v>4.2105263157894736E-3</c:v>
                </c:pt>
                <c:pt idx="206">
                  <c:v>4.2105263157894736E-3</c:v>
                </c:pt>
                <c:pt idx="207">
                  <c:v>4.2105263157894736E-3</c:v>
                </c:pt>
                <c:pt idx="208">
                  <c:v>4.2105263157894736E-3</c:v>
                </c:pt>
                <c:pt idx="209">
                  <c:v>4.2105263157894736E-3</c:v>
                </c:pt>
                <c:pt idx="210">
                  <c:v>4.2105263157894736E-3</c:v>
                </c:pt>
                <c:pt idx="211">
                  <c:v>4.2105263157894736E-3</c:v>
                </c:pt>
                <c:pt idx="212">
                  <c:v>4.2105263157894736E-3</c:v>
                </c:pt>
                <c:pt idx="213">
                  <c:v>4.2105263157894736E-3</c:v>
                </c:pt>
                <c:pt idx="214">
                  <c:v>4.2105263157894736E-3</c:v>
                </c:pt>
                <c:pt idx="215">
                  <c:v>4.2105263157894736E-3</c:v>
                </c:pt>
                <c:pt idx="216">
                  <c:v>4.2105263157894736E-3</c:v>
                </c:pt>
                <c:pt idx="217">
                  <c:v>4.2105263157894736E-3</c:v>
                </c:pt>
                <c:pt idx="218">
                  <c:v>4.2105263157894736E-3</c:v>
                </c:pt>
                <c:pt idx="219">
                  <c:v>4.2105263157894736E-3</c:v>
                </c:pt>
                <c:pt idx="220">
                  <c:v>2.1052631578947368E-3</c:v>
                </c:pt>
                <c:pt idx="221">
                  <c:v>2.1052631578947368E-3</c:v>
                </c:pt>
                <c:pt idx="222">
                  <c:v>2.1052631578947368E-3</c:v>
                </c:pt>
                <c:pt idx="223">
                  <c:v>2.1052631578947368E-3</c:v>
                </c:pt>
                <c:pt idx="224">
                  <c:v>2.1052631578947368E-3</c:v>
                </c:pt>
                <c:pt idx="225">
                  <c:v>2.1052631578947368E-3</c:v>
                </c:pt>
                <c:pt idx="226">
                  <c:v>2.1052631578947368E-3</c:v>
                </c:pt>
                <c:pt idx="227">
                  <c:v>2.1052631578947368E-3</c:v>
                </c:pt>
                <c:pt idx="228">
                  <c:v>2.1052631578947368E-3</c:v>
                </c:pt>
                <c:pt idx="229">
                  <c:v>2.1052631578947368E-3</c:v>
                </c:pt>
                <c:pt idx="230">
                  <c:v>8.4210526315789472E-3</c:v>
                </c:pt>
                <c:pt idx="231">
                  <c:v>8.4210526315789472E-3</c:v>
                </c:pt>
                <c:pt idx="232">
                  <c:v>8.4210526315789472E-3</c:v>
                </c:pt>
                <c:pt idx="233">
                  <c:v>8.4210526315789472E-3</c:v>
                </c:pt>
                <c:pt idx="234">
                  <c:v>8.4210526315789472E-3</c:v>
                </c:pt>
                <c:pt idx="235">
                  <c:v>8.4210526315789472E-3</c:v>
                </c:pt>
                <c:pt idx="236">
                  <c:v>8.4210526315789472E-3</c:v>
                </c:pt>
                <c:pt idx="237">
                  <c:v>8.4210526315789472E-3</c:v>
                </c:pt>
                <c:pt idx="238">
                  <c:v>8.4210526315789472E-3</c:v>
                </c:pt>
                <c:pt idx="239">
                  <c:v>8.4210526315789472E-3</c:v>
                </c:pt>
                <c:pt idx="240">
                  <c:v>4.2105263157894736E-3</c:v>
                </c:pt>
                <c:pt idx="241">
                  <c:v>4.2105263157894736E-3</c:v>
                </c:pt>
                <c:pt idx="242">
                  <c:v>4.2105263157894736E-3</c:v>
                </c:pt>
                <c:pt idx="243">
                  <c:v>4.2105263157894736E-3</c:v>
                </c:pt>
                <c:pt idx="244">
                  <c:v>4.2105263157894736E-3</c:v>
                </c:pt>
                <c:pt idx="245">
                  <c:v>4.2105263157894736E-3</c:v>
                </c:pt>
                <c:pt idx="246">
                  <c:v>4.2105263157894736E-3</c:v>
                </c:pt>
                <c:pt idx="247">
                  <c:v>4.2105263157894736E-3</c:v>
                </c:pt>
                <c:pt idx="248">
                  <c:v>4.2105263157894736E-3</c:v>
                </c:pt>
                <c:pt idx="249">
                  <c:v>4.2105263157894736E-3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4.2105263157894736E-3</c:v>
                </c:pt>
                <c:pt idx="261">
                  <c:v>4.2105263157894736E-3</c:v>
                </c:pt>
                <c:pt idx="262">
                  <c:v>4.2105263157894736E-3</c:v>
                </c:pt>
                <c:pt idx="263">
                  <c:v>4.2105263157894736E-3</c:v>
                </c:pt>
                <c:pt idx="264">
                  <c:v>4.2105263157894736E-3</c:v>
                </c:pt>
                <c:pt idx="265">
                  <c:v>4.2105263157894736E-3</c:v>
                </c:pt>
                <c:pt idx="266">
                  <c:v>4.2105263157894736E-3</c:v>
                </c:pt>
                <c:pt idx="267">
                  <c:v>4.2105263157894736E-3</c:v>
                </c:pt>
                <c:pt idx="268">
                  <c:v>4.2105263157894736E-3</c:v>
                </c:pt>
                <c:pt idx="269">
                  <c:v>4.2105263157894736E-3</c:v>
                </c:pt>
                <c:pt idx="270">
                  <c:v>1.4736842105263158E-2</c:v>
                </c:pt>
                <c:pt idx="271">
                  <c:v>1.4736842105263158E-2</c:v>
                </c:pt>
                <c:pt idx="272">
                  <c:v>1.4736842105263158E-2</c:v>
                </c:pt>
                <c:pt idx="273">
                  <c:v>1.4736842105263158E-2</c:v>
                </c:pt>
                <c:pt idx="274">
                  <c:v>1.4736842105263158E-2</c:v>
                </c:pt>
                <c:pt idx="275">
                  <c:v>1.4736842105263158E-2</c:v>
                </c:pt>
                <c:pt idx="276">
                  <c:v>1.4736842105263158E-2</c:v>
                </c:pt>
                <c:pt idx="277">
                  <c:v>1.4736842105263158E-2</c:v>
                </c:pt>
                <c:pt idx="278">
                  <c:v>1.4736842105263158E-2</c:v>
                </c:pt>
                <c:pt idx="279">
                  <c:v>1.4736842105263158E-2</c:v>
                </c:pt>
                <c:pt idx="280">
                  <c:v>4.2105263157894736E-3</c:v>
                </c:pt>
                <c:pt idx="281">
                  <c:v>4.2105263157894736E-3</c:v>
                </c:pt>
                <c:pt idx="282">
                  <c:v>4.2105263157894736E-3</c:v>
                </c:pt>
                <c:pt idx="283">
                  <c:v>4.2105263157894736E-3</c:v>
                </c:pt>
                <c:pt idx="284">
                  <c:v>4.2105263157894736E-3</c:v>
                </c:pt>
                <c:pt idx="285">
                  <c:v>4.2105263157894736E-3</c:v>
                </c:pt>
                <c:pt idx="286">
                  <c:v>4.2105263157894736E-3</c:v>
                </c:pt>
                <c:pt idx="287">
                  <c:v>4.2105263157894736E-3</c:v>
                </c:pt>
                <c:pt idx="288">
                  <c:v>4.2105263157894736E-3</c:v>
                </c:pt>
                <c:pt idx="289">
                  <c:v>4.2105263157894736E-3</c:v>
                </c:pt>
                <c:pt idx="290">
                  <c:v>8.4210526315789472E-3</c:v>
                </c:pt>
                <c:pt idx="291">
                  <c:v>8.4210526315789472E-3</c:v>
                </c:pt>
                <c:pt idx="292">
                  <c:v>8.4210526315789472E-3</c:v>
                </c:pt>
                <c:pt idx="293">
                  <c:v>8.4210526315789472E-3</c:v>
                </c:pt>
                <c:pt idx="294">
                  <c:v>8.4210526315789472E-3</c:v>
                </c:pt>
                <c:pt idx="295">
                  <c:v>8.4210526315789472E-3</c:v>
                </c:pt>
                <c:pt idx="296">
                  <c:v>8.4210526315789472E-3</c:v>
                </c:pt>
                <c:pt idx="297">
                  <c:v>8.4210526315789472E-3</c:v>
                </c:pt>
                <c:pt idx="298">
                  <c:v>8.4210526315789472E-3</c:v>
                </c:pt>
                <c:pt idx="299">
                  <c:v>8.4210526315789472E-3</c:v>
                </c:pt>
                <c:pt idx="300">
                  <c:v>2.1052631578947368E-3</c:v>
                </c:pt>
                <c:pt idx="301">
                  <c:v>2.1052631578947368E-3</c:v>
                </c:pt>
                <c:pt idx="302">
                  <c:v>2.1052631578947368E-3</c:v>
                </c:pt>
                <c:pt idx="303">
                  <c:v>2.1052631578947368E-3</c:v>
                </c:pt>
                <c:pt idx="304">
                  <c:v>2.1052631578947368E-3</c:v>
                </c:pt>
                <c:pt idx="305">
                  <c:v>2.1052631578947368E-3</c:v>
                </c:pt>
                <c:pt idx="306">
                  <c:v>2.1052631578947368E-3</c:v>
                </c:pt>
                <c:pt idx="307">
                  <c:v>2.1052631578947368E-3</c:v>
                </c:pt>
                <c:pt idx="308">
                  <c:v>2.1052631578947368E-3</c:v>
                </c:pt>
                <c:pt idx="309">
                  <c:v>2.1052631578947368E-3</c:v>
                </c:pt>
                <c:pt idx="310">
                  <c:v>4.2105263157894736E-3</c:v>
                </c:pt>
                <c:pt idx="311">
                  <c:v>4.2105263157894736E-3</c:v>
                </c:pt>
                <c:pt idx="312">
                  <c:v>4.2105263157894736E-3</c:v>
                </c:pt>
                <c:pt idx="313">
                  <c:v>4.2105263157894736E-3</c:v>
                </c:pt>
                <c:pt idx="314">
                  <c:v>4.2105263157894736E-3</c:v>
                </c:pt>
                <c:pt idx="315">
                  <c:v>4.2105263157894736E-3</c:v>
                </c:pt>
                <c:pt idx="316">
                  <c:v>4.2105263157894736E-3</c:v>
                </c:pt>
                <c:pt idx="317">
                  <c:v>4.2105263157894736E-3</c:v>
                </c:pt>
                <c:pt idx="318">
                  <c:v>4.2105263157894736E-3</c:v>
                </c:pt>
                <c:pt idx="319">
                  <c:v>4.2105263157894736E-3</c:v>
                </c:pt>
                <c:pt idx="320">
                  <c:v>4.2105263157894736E-3</c:v>
                </c:pt>
                <c:pt idx="321">
                  <c:v>4.2105263157894736E-3</c:v>
                </c:pt>
                <c:pt idx="322">
                  <c:v>4.2105263157894736E-3</c:v>
                </c:pt>
                <c:pt idx="323">
                  <c:v>4.2105263157894736E-3</c:v>
                </c:pt>
                <c:pt idx="324">
                  <c:v>4.2105263157894736E-3</c:v>
                </c:pt>
                <c:pt idx="325">
                  <c:v>4.2105263157894736E-3</c:v>
                </c:pt>
                <c:pt idx="326">
                  <c:v>4.2105263157894736E-3</c:v>
                </c:pt>
                <c:pt idx="327">
                  <c:v>4.2105263157894736E-3</c:v>
                </c:pt>
                <c:pt idx="328">
                  <c:v>4.2105263157894736E-3</c:v>
                </c:pt>
                <c:pt idx="329">
                  <c:v>4.2105263157894736E-3</c:v>
                </c:pt>
                <c:pt idx="330">
                  <c:v>2.1052631578947368E-3</c:v>
                </c:pt>
                <c:pt idx="331">
                  <c:v>2.1052631578947368E-3</c:v>
                </c:pt>
                <c:pt idx="332">
                  <c:v>2.1052631578947368E-3</c:v>
                </c:pt>
                <c:pt idx="333">
                  <c:v>2.1052631578947368E-3</c:v>
                </c:pt>
                <c:pt idx="334">
                  <c:v>2.1052631578947368E-3</c:v>
                </c:pt>
                <c:pt idx="335">
                  <c:v>2.1052631578947368E-3</c:v>
                </c:pt>
                <c:pt idx="336">
                  <c:v>2.1052631578947368E-3</c:v>
                </c:pt>
                <c:pt idx="337">
                  <c:v>2.1052631578947368E-3</c:v>
                </c:pt>
                <c:pt idx="338">
                  <c:v>2.1052631578947368E-3</c:v>
                </c:pt>
                <c:pt idx="339">
                  <c:v>2.1052631578947368E-3</c:v>
                </c:pt>
                <c:pt idx="340">
                  <c:v>6.3157894736842104E-3</c:v>
                </c:pt>
                <c:pt idx="341">
                  <c:v>6.3157894736842104E-3</c:v>
                </c:pt>
                <c:pt idx="342">
                  <c:v>6.3157894736842104E-3</c:v>
                </c:pt>
                <c:pt idx="343">
                  <c:v>6.3157894736842104E-3</c:v>
                </c:pt>
                <c:pt idx="344">
                  <c:v>6.3157894736842104E-3</c:v>
                </c:pt>
                <c:pt idx="345">
                  <c:v>6.3157894736842104E-3</c:v>
                </c:pt>
                <c:pt idx="346">
                  <c:v>6.3157894736842104E-3</c:v>
                </c:pt>
                <c:pt idx="347">
                  <c:v>6.3157894736842104E-3</c:v>
                </c:pt>
                <c:pt idx="348">
                  <c:v>6.3157894736842104E-3</c:v>
                </c:pt>
                <c:pt idx="349">
                  <c:v>6.3157894736842104E-3</c:v>
                </c:pt>
                <c:pt idx="350">
                  <c:v>2.1052631578947368E-3</c:v>
                </c:pt>
                <c:pt idx="351">
                  <c:v>2.1052631578947368E-3</c:v>
                </c:pt>
                <c:pt idx="352">
                  <c:v>2.1052631578947368E-3</c:v>
                </c:pt>
                <c:pt idx="353">
                  <c:v>2.1052631578947368E-3</c:v>
                </c:pt>
                <c:pt idx="354">
                  <c:v>2.1052631578947368E-3</c:v>
                </c:pt>
                <c:pt idx="355">
                  <c:v>2.1052631578947368E-3</c:v>
                </c:pt>
                <c:pt idx="356">
                  <c:v>2.1052631578947368E-3</c:v>
                </c:pt>
                <c:pt idx="357">
                  <c:v>2.1052631578947368E-3</c:v>
                </c:pt>
                <c:pt idx="358">
                  <c:v>2.1052631578947368E-3</c:v>
                </c:pt>
                <c:pt idx="359">
                  <c:v>2.1052631578947368E-3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372032"/>
        <c:axId val="313486720"/>
      </c:radarChart>
      <c:catAx>
        <c:axId val="31337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700">
                <a:solidFill>
                  <a:srgbClr val="FF0000"/>
                </a:solidFill>
              </a:defRPr>
            </a:pPr>
            <a:endParaRPr lang="en-US"/>
          </a:p>
        </c:txPr>
        <c:crossAx val="313486720"/>
        <c:crosses val="autoZero"/>
        <c:auto val="1"/>
        <c:lblAlgn val="ctr"/>
        <c:lblOffset val="100"/>
        <c:noMultiLvlLbl val="0"/>
      </c:catAx>
      <c:valAx>
        <c:axId val="31348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22000"/>
                </a:schemeClr>
              </a:solidFill>
            </a:ln>
          </c:spPr>
        </c:majorGridlines>
        <c:numFmt formatCode="0.0%" sourceLinked="0"/>
        <c:majorTickMark val="none"/>
        <c:minorTickMark val="none"/>
        <c:tickLblPos val="nextTo"/>
        <c:spPr>
          <a:ln>
            <a:solidFill>
              <a:schemeClr val="tx1">
                <a:alpha val="7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rgbClr val="C00000"/>
                </a:solidFill>
              </a:defRPr>
            </a:pPr>
            <a:endParaRPr lang="en-US"/>
          </a:p>
        </c:txPr>
        <c:crossAx val="313372032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45" workbookViewId="0" zoomToFit="1"/>
  </sheetViews>
  <pageMargins left="0.25" right="0.25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8724" cy="62930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295275</xdr:colOff>
      <xdr:row>10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2124075" cy="16859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8</xdr:col>
      <xdr:colOff>295275</xdr:colOff>
      <xdr:row>10</xdr:row>
      <xdr:rowOff>161925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81000"/>
          <a:ext cx="2124075" cy="16859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idenh7" refreshedDate="40438.424528587966" createdVersion="4" refreshedVersion="4" minRefreshableVersion="3" recordCount="475">
  <cacheSource type="worksheet">
    <worksheetSource name="Table1"/>
  </cacheSource>
  <cacheFields count="2">
    <cacheField name="Dir" numFmtId="1">
      <sharedItems containsSemiMixedTypes="0" containsString="0" containsNumber="1" containsInteger="1" minValue="3" maxValue="358" count="257">
        <n v="204"/>
        <n v="117"/>
        <n v="269"/>
        <n v="13"/>
        <n v="131"/>
        <n v="76"/>
        <n v="310"/>
        <n v="229"/>
        <n v="69"/>
        <n v="178"/>
        <n v="225"/>
        <n v="191"/>
        <n v="175"/>
        <n v="260"/>
        <n v="293"/>
        <n v="3"/>
        <n v="342"/>
        <n v="87"/>
        <n v="346"/>
        <n v="352"/>
        <n v="183"/>
        <n v="209"/>
        <n v="36"/>
        <n v="46"/>
        <n v="231"/>
        <n v="83"/>
        <n v="185"/>
        <n v="276"/>
        <n v="106"/>
        <n v="120"/>
        <n v="112"/>
        <n v="334"/>
        <n v="358"/>
        <n v="275"/>
        <n v="318"/>
        <n v="168"/>
        <n v="54"/>
        <n v="253"/>
        <n v="240"/>
        <n v="189"/>
        <n v="355"/>
        <n v="324"/>
        <n v="144"/>
        <n v="5"/>
        <n v="42"/>
        <n v="58"/>
        <n v="304"/>
        <n v="284"/>
        <n v="241"/>
        <n v="91"/>
        <n v="137"/>
        <n v="41"/>
        <n v="285"/>
        <n v="134"/>
        <n v="357"/>
        <n v="344"/>
        <n v="121"/>
        <n v="166"/>
        <n v="292"/>
        <n v="259"/>
        <n v="157"/>
        <n v="336"/>
        <n v="203"/>
        <n v="26"/>
        <n v="114"/>
        <n v="331"/>
        <n v="65"/>
        <n v="31"/>
        <n v="140"/>
        <n v="130"/>
        <n v="40"/>
        <n v="243"/>
        <n v="75"/>
        <n v="6"/>
        <n v="64"/>
        <n v="187"/>
        <n v="270"/>
        <n v="88"/>
        <n v="177"/>
        <n v="4"/>
        <n v="188"/>
        <n v="163"/>
        <n v="141"/>
        <n v="213"/>
        <n v="154"/>
        <n v="24"/>
        <n v="239"/>
        <n v="356"/>
        <n v="135"/>
        <n v="74"/>
        <n v="57"/>
        <n v="151"/>
        <n v="181"/>
        <n v="172"/>
        <n v="198"/>
        <n v="192"/>
        <n v="309"/>
        <n v="277"/>
        <n v="222"/>
        <n v="170"/>
        <n v="267"/>
        <n v="226"/>
        <n v="80"/>
        <n v="230"/>
        <n v="68"/>
        <n v="156"/>
        <n v="129"/>
        <n v="236"/>
        <n v="228"/>
        <n v="125"/>
        <n v="29"/>
        <n v="147"/>
        <n v="33"/>
        <n v="338"/>
        <n v="19"/>
        <n v="101"/>
        <n v="115"/>
        <n v="295"/>
        <n v="215"/>
        <n v="70"/>
        <n v="261"/>
        <n v="60"/>
        <n v="268"/>
        <n v="98"/>
        <n v="274"/>
        <n v="345"/>
        <n v="266"/>
        <n v="340"/>
        <n v="61"/>
        <n v="238"/>
        <n v="96"/>
        <n v="17"/>
        <n v="195"/>
        <n v="237"/>
        <n v="62"/>
        <n v="288"/>
        <n v="186"/>
        <n v="234"/>
        <n v="287"/>
        <n v="173"/>
        <n v="220"/>
        <n v="138"/>
        <n v="66"/>
        <n v="272"/>
        <n v="349"/>
        <n v="9"/>
        <n v="128"/>
        <n v="262"/>
        <n v="11"/>
        <n v="193"/>
        <n v="50"/>
        <n v="278"/>
        <n v="280"/>
        <n v="77"/>
        <n v="302"/>
        <n v="341"/>
        <n v="290"/>
        <n v="343"/>
        <n v="335"/>
        <n v="313"/>
        <n v="273"/>
        <n v="139"/>
        <n v="48"/>
        <n v="254"/>
        <n v="179"/>
        <n v="132"/>
        <n v="258"/>
        <n v="161"/>
        <n v="205"/>
        <n v="208"/>
        <n v="305"/>
        <n v="347"/>
        <n v="210"/>
        <n v="169"/>
        <n v="200"/>
        <n v="233"/>
        <n v="299"/>
        <n v="212"/>
        <n v="149"/>
        <n v="142"/>
        <n v="44"/>
        <n v="281"/>
        <n v="10"/>
        <n v="119"/>
        <n v="153"/>
        <n v="283"/>
        <n v="110"/>
        <n v="314"/>
        <n v="93"/>
        <n v="7"/>
        <n v="207"/>
        <n v="37"/>
        <n v="20"/>
        <n v="43"/>
        <n v="52"/>
        <n v="263"/>
        <n v="316"/>
        <n v="123"/>
        <n v="155"/>
        <n v="201"/>
        <n v="216"/>
        <n v="180"/>
        <n v="244"/>
        <n v="104"/>
        <n v="315"/>
        <n v="32"/>
        <n v="148"/>
        <n v="330"/>
        <n v="321"/>
        <n v="97"/>
        <n v="15"/>
        <n v="113"/>
        <n v="94"/>
        <n v="160"/>
        <n v="307"/>
        <n v="81"/>
        <n v="291"/>
        <n v="250"/>
        <n v="16"/>
        <n v="127"/>
        <n v="85"/>
        <n v="158"/>
        <n v="107"/>
        <n v="14"/>
        <n v="25"/>
        <n v="146"/>
        <n v="248"/>
        <n v="206"/>
        <n v="78"/>
        <n v="353"/>
        <n v="30"/>
        <n v="211"/>
        <n v="251"/>
        <n v="184"/>
        <n v="102"/>
        <n v="89"/>
        <n v="22"/>
        <n v="12"/>
        <n v="53"/>
        <n v="326"/>
        <n v="327"/>
        <n v="162"/>
        <n v="71"/>
        <n v="289"/>
        <n v="218"/>
        <n v="171"/>
        <n v="73"/>
        <n v="320"/>
        <n v="245"/>
        <n v="79"/>
        <n v="176"/>
        <n v="63"/>
        <n v="38"/>
        <n v="45"/>
        <n v="317"/>
        <n v="271"/>
        <n v="279"/>
      </sharedItems>
      <fieldGroup base="0">
        <rangePr autoStart="0" autoEnd="0" startNum="0" endNum="359" groupInterval="10"/>
        <groupItems count="38">
          <s v="&lt;0"/>
          <s v="0-9"/>
          <s v="10-19"/>
          <s v="20-29"/>
          <s v="30-39"/>
          <s v="40-49"/>
          <s v="50-59"/>
          <s v="60-69"/>
          <s v="70-79"/>
          <s v="80-89"/>
          <s v="90-99"/>
          <s v="100-109"/>
          <s v="110-119"/>
          <s v="120-129"/>
          <s v="130-139"/>
          <s v="140-149"/>
          <s v="150-159"/>
          <s v="160-169"/>
          <s v="170-179"/>
          <s v="180-189"/>
          <s v="190-199"/>
          <s v="200-209"/>
          <s v="210-219"/>
          <s v="220-229"/>
          <s v="230-239"/>
          <s v="240-249"/>
          <s v="250-259"/>
          <s v="260-269"/>
          <s v="270-279"/>
          <s v="280-289"/>
          <s v="290-299"/>
          <s v="300-309"/>
          <s v="310-319"/>
          <s v="320-329"/>
          <s v="330-339"/>
          <s v="340-349"/>
          <s v="350-359"/>
          <s v="&gt;360"/>
        </groupItems>
      </fieldGroup>
    </cacheField>
    <cacheField name="Spd" numFmtId="164">
      <sharedItems containsSemiMixedTypes="0" containsString="0" containsNumber="1" minValue="0.25685517452260564" maxValue="14.866025403784439" count="466">
        <n v="8.3932633569241997"/>
        <n v="5.3910065241883682"/>
        <n v="8.1001523048436077"/>
        <n v="5.824951054343865"/>
        <n v="11.654709580222772"/>
        <n v="3.0702957262759965"/>
        <n v="7.4339555568810214"/>
        <n v="10.445290419777228"/>
        <n v="1.9335804264972016"/>
        <n v="13.334899496702501"/>
        <n v="6.5348994967025007"/>
        <n v="13.092893218813453"/>
        <n v="2.5091910046234553"/>
        <n v="3.1871557427476582"/>
        <n v="3.8151922469877917"/>
        <n v="3.8794951465475593"/>
        <n v="1.2523359562429437"/>
        <n v="1.9909830056250521"/>
        <n v="11.154709580222772"/>
        <n v="7.1986295347545743"/>
        <n v="7.2580781044003322"/>
        <n v="10.960826899039933"/>
        <n v="5.7476640437570561"/>
        <n v="12.515190379753664"/>
        <n v="12.987785252292474"/>
        <n v="4.8193398003386507"/>
        <n v="11.32285403854303"/>
        <n v="14.492546151641323"/>
        <n v="4.7128442572523417"/>
        <n v="1.0054781046317265"/>
        <n v="4.1612616959383191"/>
        <n v="14.76602540378444"/>
        <n v="2.4702957262759964"/>
        <n v="5.3271838545667878"/>
        <n v="6.361628853210922"/>
        <n v="10.7651005032975"/>
        <n v="11.703805301908254"/>
        <n v="6.7308693936411421"/>
        <n v="3.4079116908177594"/>
        <n v="11.809016994374947"/>
        <n v="3.7436952440369646"/>
        <n v="1.0339745962155615"/>
        <n v="12.847664043757057"/>
        <n v="3.2435655349597692"/>
        <n v="5.4128442572523419"/>
        <n v="1.4122147477075266"/>
        <n v="14.587785252292473"/>
        <n v="10.387155742747659"/>
        <n v="2.5691306063588581"/>
        <n v="7.5480480961564265"/>
        <n v="10.870962427444958"/>
        <n v="14.866025403784439"/>
        <n v="3.0297042737240032"/>
        <n v="11.025380292860604"/>
        <n v="7.6998476951563912"/>
        <n v="9.3819983600624983"/>
        <n v="1.7560590289905074"/>
        <n v="4.5340741737109314"/>
        <n v="10.31933980033865"/>
        <n v="6.5616288532109222"/>
        <n v="7.547664043757055"/>
        <n v="10.124362644183002"/>
        <n v="9.5608268990399328"/>
        <n v="7.612844257252342"/>
        <n v="12.357167300702113"/>
        <n v="10.341921895599667"/>
        <n v="0.77281614543321253"/>
        <n v="11.618372816552336"/>
        <n v="5.2907311284892744"/>
        <n v="6.7932633569242"/>
        <n v="2.8253802928606042"/>
        <n v="5.7092688715107265"/>
        <n v="8.6383711467890762"/>
        <n v="2.4691306063588581"/>
        <n v="5.4135454576426012"/>
        <n v="10.119339800338651"/>
        <n v="6.5151903797536628"/>
        <n v="14.70630778703665"/>
        <n v="4.687785252292473"/>
        <n v="13.715038074910053"/>
        <n v="5.5427876096865401"/>
        <n v="6.2660444431189779"/>
        <n v="13.842787609686539"/>
        <n v="5.0419218955996676"/>
        <n v="9.8089934758116311"/>
        <n v="12.065925826289067"/>
        <n v="6.8045284632676539"/>
        <n v="11.698794046299168"/>
        <n v="1.7660444431189779"/>
        <n v="3.078130656594853"/>
        <n v="10.287785252292473"/>
        <n v="4.9000000000000004"/>
        <n v="5.5993908270190955"/>
        <n v="5.5523359562429437"/>
        <n v="3.6928932188134529"/>
        <n v="2.369756473744125"/>
        <n v="3.8608268990399344"/>
        <n v="7.892371704722736"/>
        <n v="13.129320391049838"/>
        <n v="7.5151922469877919"/>
        <n v="13.455360964984973"/>
        <n v="12.461261695938319"/>
        <n v="10.338371146789077"/>
        <n v="8.3910065241883682"/>
        <n v="5.1067366430758003"/>
        <n v="11.542832699297888"/>
        <n v="5.030243526255874"/>
        <n v="5.8071067811865476"/>
        <n v="6.7608268990399347"/>
        <n v="13.238670567945425"/>
        <n v="12.084809620246336"/>
        <n v="4.7825475935627164"/>
        <n v="10.187155742747658"/>
        <n v="5.539173100960066"/>
        <n v="4.8909830056250527"/>
        <n v="4.5920883091822402"/>
        <n v="7.2228540385430291"/>
        <n v="8.7074538483586768"/>
        <n v="8.8308693936411409"/>
        <n v="1.6736481776669303"/>
        <n v="4.5523359562429437"/>
        <n v="0.7"/>
        <n v="12.401370465245426"/>
        <n v="11.780660199661348"/>
        <n v="12.984807753012207"/>
        <n v="5.9993908270190959"/>
        <n v="8.0553609649849722"/>
        <n v="4.6339555568810225"/>
        <n v="5.8271838545667878"/>
        <n v="9.7067366430758018"/>
        <n v="12.377145961456971"/>
        <n v="4.6709624274449579"/>
        <n v="6.5568551745226058"/>
        <n v="5.7191520442889923"/>
        <n v="11.57949514654756"/>
        <n v="10.884809620246337"/>
        <n v="12.944639035015028"/>
        <n v="8.2480480961564258"/>
        <n v="10.744639035015027"/>
        <n v="12.725393406584088"/>
        <n v="5.1608268990399342"/>
        <n v="4.1255681544571567"/>
        <n v="7.1816271834476639"/>
        <n v="4.2063077870366499"/>
        <n v="2.7936922129633501"/>
        <n v="1.2932633569241998"/>
        <n v="3.1910065241883676"/>
        <n v="7.0925461516413213"/>
        <n v="7.2264235636489538"/>
        <n v="6.9308693936411414"/>
        <n v="5.2396926207859078"/>
        <n v="9.324362644183001"/>
        <n v="7.312214747707527"/>
        <n v="9.7123116594048611"/>
        <n v="7.8660254037844384"/>
        <n v="11.000609172980905"/>
        <n v="14.590268068741571"/>
        <n v="2.3024359497401754"/>
        <n v="11.24118095489748"/>
        <n v="10.502435949740176"/>
        <n v="1.9391731009600655"/>
        <n v="1.6579798566743313"/>
        <n v="3.3709624274449581"/>
        <n v="6.4746197071393956"/>
        <n v="7.1519519038435737"/>
        <n v="2.2243626441830009"/>
        <n v="9.3736481776669294"/>
        <n v="7.1945218953682737"/>
        <n v="4.7923717047227363"/>
        <n v="4.4411809548974794"/>
        <n v="12.061329432054576"/>
        <n v="7.9829475928589266"/>
        <n v="5.5489434837048464"/>
        <n v="1.3954715367323465"/>
        <n v="1.6909830056250525"/>
        <n v="6.7436952440369646"/>
        <n v="12.721869343405148"/>
        <n v="9.9923717047227356"/>
        <n v="8.0123116594048618"/>
        <n v="9.7909830056250531"/>
        <n v="3.8572123903134607"/>
        <n v="3.7877852522924735"/>
        <n v="6.6339555568810225"/>
        <n v="12.169130606358859"/>
        <n v="10.6135454576426"/>
        <n v="6.4024359497401759"/>
        <n v="7.078130656594853"/>
        <n v="1.5419218955996679"/>
        <n v="6.6006091729809038"/>
        <n v="5.709191004623456"/>
        <n v="7.1564344650402312"/>
        <n v="6.6255681544571567"/>
        <n v="12.229320391049837"/>
        <n v="5.3880107536067214"/>
        <n v="8.7097319312584283"/>
        <n v="12.890808995376544"/>
        <n v="11.775048945656135"/>
        <n v="3.9660444431189781"/>
        <n v="2.4097319312584293"/>
        <n v="7.0191520442889921"/>
        <n v="2.4151922469877918"/>
        <n v="11.21519224698779"/>
        <n v="9.2293203910498374"/>
        <n v="3.1743700647852355"/>
        <n v="13.151951903843575"/>
        <n v="9.2744318455428427"/>
        <n v="6.7603073792140922"/>
        <n v="2.0925461516413222"/>
        <n v="8.7076282952772637"/>
        <n v="5.938371146789077"/>
        <n v="0.60547810463172669"/>
        <n v="7.4773817382593011"/>
        <n v="12.66864629838083"/>
        <n v="5.0013704652454258"/>
        <n v="13.212844257252343"/>
        <n v="12.556059028990507"/>
        <n v="1.6348994967025012"/>
        <n v="3.6431448254773944"/>
        <n v="7.8936922129633507"/>
        <n v="8.9387383040616815"/>
        <n v="8.3848096202463367"/>
        <n v="13.317452406437285"/>
        <n v="12.943144825477393"/>
        <n v="7.9218523992661947"/>
        <n v="3.1255681544571563"/>
        <n v="4.6249510543438657"/>
        <n v="7.3773817382593005"/>
        <n v="1.3773817382593008"/>
        <n v="12.530528437214109"/>
        <n v="4.1808479557110081"/>
        <n v="13.275048945656135"/>
        <n v="7.0024359497401756"/>
        <n v="1.7000000000000002"/>
        <n v="3.1264235636489541"/>
        <n v="8.105478104631727"/>
        <n v="2.1339555568810216"/>
        <n v="12.590808995376545"/>
        <n v="2.9579798566743314"/>
        <n v="9.8013644899527073"/>
        <n v="5.125380292860604"/>
        <n v="10.27364817766693"/>
        <n v="8.7923717047227363"/>
        <n v="7.2013644899527076"/>
        <n v="5.0293203910498381"/>
        <n v="5.6700807357667955"/>
        <n v="8.269756473744124"/>
        <n v="10.721852399266194"/>
        <n v="12.015038074910054"/>
        <n v="2.915661475325658"/>
        <n v="5.7946583704589969"/>
        <n v="8.6436952440369641"/>
        <n v="9.5651005032974989"/>
        <n v="7.3339555568810217"/>
        <n v="13.961261695938319"/>
        <n v="9.6183728165523359"/>
        <n v="2.7736481776669306"/>
        <n v="2.6428326992978879"/>
        <n v="11.506307787036651"/>
        <n v="6.5746197071393961"/>
        <n v="13.6067366430758"/>
        <n v="7.9700807357667953"/>
        <n v="7.9848096202463372"/>
        <n v="1.5539904997395468"/>
        <n v="12.561329432054576"/>
        <n v="3.3013644899527068"/>
        <n v="11.565925826289067"/>
        <n v="7.0193398003386509"/>
        <n v="12.225629935214764"/>
        <n v="12.73969262078591"/>
        <n v="10.558078104400332"/>
        <n v="2.7806601996613489"/>
        <n v="7.215038074910054"/>
        <n v="0.60745384835867811"/>
        <n v="6.921869343405147"/>
        <n v="11.161628853210923"/>
        <n v="3.6460095002604529"/>
        <n v="8.2018150231520472"/>
        <n v="2.442020143325669"/>
        <n v="8.5910065241883675"/>
        <n v="11.575048945656135"/>
        <n v="5.5018150231520488"/>
        <n v="12.4819983600625"/>
        <n v="6.1411809548974796"/>
        <n v="4.2880107536067218"/>
        <n v="0.30745384835867795"/>
        <n v="8.138371146789078"/>
        <n v="5.6436952440369641"/>
        <n v="8.4053416295410024"/>
        <n v="6.3932633569241997"/>
        <n v="3.9910065241883679"/>
        <n v="9.8218693434051474"/>
        <n v="8.1097319312584286"/>
        <n v="8.1386705679454234"/>
        <n v="6.6771459614569713"/>
        <n v="5.7435655349597692"/>
        <n v="8.6226182617406995"/>
        <n v="10.241632050454699"/>
        <n v="2.092371704722737"/>
        <n v="7.9339745962155623"/>
        <n v="9.475048945656134"/>
        <n v="9.2383711467890777"/>
        <n v="5.9986295347545742"/>
        <n v="14.394521895368273"/>
        <n v="12.12285403854303"/>
        <n v="11.6335804264972"/>
        <n v="8.7122147477075274"/>
        <n v="5.0264235636489536"/>
        <n v="9.6"/>
        <n v="5.3954715367323463"/>
        <n v="10.213545457642601"/>
        <n v="12.525380292860605"/>
        <n v="9.1297042737240037"/>
        <n v="5.8446390350150272"/>
        <n v="4.5012059537008335"/>
        <n v="9.0702957262759956"/>
        <n v="4.8928932188134517"/>
        <n v="3.2299192642332049"/>
        <n v="3.8299192642332045"/>
        <n v="10.5"/>
        <n v="5.481998360062498"/>
        <n v="7.7743700647852352"/>
        <n v="2.0706796089501625"/>
        <n v="2.7925461516413224"/>
        <n v="4.7588190451025207"/>
        <n v="10.4135454576426"/>
        <n v="4.1067366430758003"/>
        <n v="14.220504853452441"/>
        <n v="8.8024359497401772"/>
        <n v="4.9539904997395467"/>
        <n v="4.8975640502598239"/>
        <n v="11.942020143325669"/>
        <n v="14.319152044288991"/>
        <n v="10.115038074910053"/>
        <n v="10.130869393641143"/>
        <n v="4.9825475935627166"/>
        <n v="9.4013644899527069"/>
        <n v="9.0876883405951379"/>
        <n v="7.7476640437570552"/>
        <n v="12.312844257252342"/>
        <n v="6.3123116594048625"/>
        <n v="0.96641957350279817"/>
        <n v="10.56604444311898"/>
        <n v="1.8946583704589972"/>
        <n v="8.8660254037844393"/>
        <n v="3.9603073792140919"/>
        <n v="8.675637355816999"/>
        <n v="10.998635510047292"/>
        <n v="9.1519519038435746"/>
        <n v="2.8961946980917457"/>
        <n v="10.84118095489748"/>
        <n v="2.6427876096865393"/>
        <n v="5.7728161454332128"/>
        <n v="7.125380292860604"/>
        <n v="2.9071067811865476"/>
        <n v="5.6616288532109218"/>
        <n v="11.774606593415912"/>
        <n v="7.9563047559630355"/>
        <n v="3.3547095802227722"/>
        <n v="6.9226182617406993"/>
        <n v="11.090808995376545"/>
        <n v="2.9591929034707469"/>
        <n v="7.6591929034707462"/>
        <n v="1.8427876096865392"/>
        <n v="6.8728161454332124"/>
        <n v="7.361628853210922"/>
        <n v="2.147664043757056"/>
        <n v="5.6746197071393958"/>
        <n v="10.709016994374949"/>
        <n v="4.1781476007338059"/>
        <n v="9.9183728165523366"/>
        <n v="8.5746197071393961"/>
        <n v="2.9829475928589271"/>
        <n v="11.424951054343865"/>
        <n v="7.966025403784438"/>
        <n v="13.984807753012207"/>
        <n v="11.678130656594853"/>
        <n v="5.8097319312584297"/>
        <n v="9.3297042737240048"/>
        <n v="7.7"/>
        <n v="8.9"/>
        <n v="7.6193398003386514"/>
        <n v="1.9431448254773942"/>
        <n v="10.278147600733806"/>
        <n v="8.5297042737240041"/>
        <n v="12.670962427444959"/>
        <n v="1.9849619250899457"/>
        <n v="3.6122147477075268"/>
        <n v="5.3544814244006833"/>
        <n v="7.030243526255874"/>
        <n v="10.743144825477394"/>
        <n v="7.9781476007338057"/>
        <n v="6.999847695156391"/>
        <n v="2.5228540385430294"/>
        <n v="12.574606593415911"/>
        <n v="12.090808995376545"/>
        <n v="6.9151922469877922"/>
        <n v="2.0848077530122082"/>
        <n v="5.7986355100472924"/>
        <n v="13.991006524188368"/>
        <n v="3.3603073792140914"/>
        <n v="8.6945218953682737"/>
        <n v="5.9728161454332129"/>
        <n v="10.940807096529253"/>
        <n v="3.6588190451025207"/>
        <n v="4.1218693434051472"/>
        <n v="4.9045284632676536"/>
        <n v="1.6908089953765448"/>
        <n v="10.798635510047292"/>
        <n v="1.09369221296335"/>
        <n v="9.4553609649849726"/>
        <n v="8.9151922469877931"/>
        <n v="8.187785252292473"/>
        <n v="5.2090169943749478"/>
        <n v="5.0999999999999996"/>
        <n v="8.9013644899527069"/>
        <n v="8.3455185755993178"/>
        <n v="5.4910065241883679"/>
        <n v="8.9308693936411423"/>
        <n v="10.254481424400682"/>
        <n v="2.1909830056250525"/>
        <n v="12.184338524674342"/>
        <n v="11.252335956242943"/>
        <n v="8.0228540385430307"/>
        <n v="13.874619707139395"/>
        <n v="12.100609172980905"/>
        <n v="9.243144825477394"/>
        <n v="8.2746065934159123"/>
        <n v="12.447664043757056"/>
        <n v="3.3616288532109224"/>
        <n v="5.2299192642332049"/>
        <n v="5.0697564737441256"/>
        <n v="7.8097319312584306"/>
        <n v="11.656434465040231"/>
        <n v="6.8563047559630359"/>
        <n v="13.390731128489273"/>
        <n v="6.681998360062499"/>
        <n v="10.35721239031346"/>
        <n v="5.3736481776669303"/>
        <n v="9.304528463267653"/>
        <n v="11.109731931258429"/>
        <n v="1.5709624274449583"/>
        <n v="11.956434465040232"/>
        <n v="5.7936922129633501"/>
        <n v="14.670295726275995"/>
        <n v="9.1702957262759952"/>
        <n v="6.0928932188134528"/>
        <n v="4.5074538483586783"/>
        <n v="0.25685517452260564"/>
        <n v="4.4067366430758002"/>
        <n v="10.199999999999999"/>
        <n v="8.9074538483586778"/>
        <n v="1.3001523048436086"/>
        <n v="11.681627183447663"/>
        <n v="9.9697564737441251"/>
        <n v="3.2305284372141094"/>
        <n v="3.091006524188368"/>
        <n v="3.6700807357667955"/>
        <n v="10.038371146789077"/>
        <n v="5.1746197071393958"/>
        <n v="9.6156614753256591"/>
        <n v="1.4436952440369644"/>
        <n v="10.107106781186548"/>
        <n v="9.0180016399375003"/>
        <n v="2.1001523048436086"/>
        <n v="12.312311659404862"/>
        <n v="10.73969262078591"/>
      </sharedItems>
      <fieldGroup base="1">
        <rangePr autoStart="0" autoEnd="0" startNum="0" endNum="15" groupInterval="3"/>
        <groupItems count="7">
          <s v="&lt;0"/>
          <s v="0-3"/>
          <s v="3-6"/>
          <s v="6-9"/>
          <s v="9-12"/>
          <s v="12-15"/>
          <s v="&gt;1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5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  <r>
    <x v="7"/>
    <x v="7"/>
  </r>
  <r>
    <x v="8"/>
    <x v="8"/>
  </r>
  <r>
    <x v="9"/>
    <x v="9"/>
  </r>
  <r>
    <x v="9"/>
    <x v="10"/>
  </r>
  <r>
    <x v="10"/>
    <x v="11"/>
  </r>
  <r>
    <x v="11"/>
    <x v="12"/>
  </r>
  <r>
    <x v="12"/>
    <x v="13"/>
  </r>
  <r>
    <x v="13"/>
    <x v="14"/>
  </r>
  <r>
    <x v="14"/>
    <x v="15"/>
  </r>
  <r>
    <x v="15"/>
    <x v="16"/>
  </r>
  <r>
    <x v="16"/>
    <x v="17"/>
  </r>
  <r>
    <x v="4"/>
    <x v="18"/>
  </r>
  <r>
    <x v="17"/>
    <x v="19"/>
  </r>
  <r>
    <x v="18"/>
    <x v="20"/>
  </r>
  <r>
    <x v="19"/>
    <x v="21"/>
  </r>
  <r>
    <x v="20"/>
    <x v="22"/>
  </r>
  <r>
    <x v="21"/>
    <x v="23"/>
  </r>
  <r>
    <x v="22"/>
    <x v="24"/>
  </r>
  <r>
    <x v="23"/>
    <x v="25"/>
  </r>
  <r>
    <x v="24"/>
    <x v="26"/>
  </r>
  <r>
    <x v="25"/>
    <x v="27"/>
  </r>
  <r>
    <x v="26"/>
    <x v="28"/>
  </r>
  <r>
    <x v="27"/>
    <x v="29"/>
  </r>
  <r>
    <x v="28"/>
    <x v="30"/>
  </r>
  <r>
    <x v="29"/>
    <x v="31"/>
  </r>
  <r>
    <x v="5"/>
    <x v="32"/>
  </r>
  <r>
    <x v="30"/>
    <x v="33"/>
  </r>
  <r>
    <x v="31"/>
    <x v="34"/>
  </r>
  <r>
    <x v="32"/>
    <x v="35"/>
  </r>
  <r>
    <x v="33"/>
    <x v="36"/>
  </r>
  <r>
    <x v="34"/>
    <x v="37"/>
  </r>
  <r>
    <x v="35"/>
    <x v="38"/>
  </r>
  <r>
    <x v="36"/>
    <x v="39"/>
  </r>
  <r>
    <x v="37"/>
    <x v="40"/>
  </r>
  <r>
    <x v="38"/>
    <x v="41"/>
  </r>
  <r>
    <x v="20"/>
    <x v="42"/>
  </r>
  <r>
    <x v="39"/>
    <x v="43"/>
  </r>
  <r>
    <x v="40"/>
    <x v="44"/>
  </r>
  <r>
    <x v="41"/>
    <x v="45"/>
  </r>
  <r>
    <x v="42"/>
    <x v="46"/>
  </r>
  <r>
    <x v="43"/>
    <x v="47"/>
  </r>
  <r>
    <x v="44"/>
    <x v="48"/>
  </r>
  <r>
    <x v="45"/>
    <x v="49"/>
  </r>
  <r>
    <x v="46"/>
    <x v="50"/>
  </r>
  <r>
    <x v="29"/>
    <x v="51"/>
  </r>
  <r>
    <x v="47"/>
    <x v="52"/>
  </r>
  <r>
    <x v="48"/>
    <x v="53"/>
  </r>
  <r>
    <x v="49"/>
    <x v="54"/>
  </r>
  <r>
    <x v="50"/>
    <x v="55"/>
  </r>
  <r>
    <x v="51"/>
    <x v="56"/>
  </r>
  <r>
    <x v="52"/>
    <x v="57"/>
  </r>
  <r>
    <x v="53"/>
    <x v="58"/>
  </r>
  <r>
    <x v="31"/>
    <x v="59"/>
  </r>
  <r>
    <x v="54"/>
    <x v="60"/>
  </r>
  <r>
    <x v="55"/>
    <x v="61"/>
  </r>
  <r>
    <x v="19"/>
    <x v="62"/>
  </r>
  <r>
    <x v="40"/>
    <x v="63"/>
  </r>
  <r>
    <x v="56"/>
    <x v="64"/>
  </r>
  <r>
    <x v="57"/>
    <x v="65"/>
  </r>
  <r>
    <x v="58"/>
    <x v="66"/>
  </r>
  <r>
    <x v="59"/>
    <x v="67"/>
  </r>
  <r>
    <x v="60"/>
    <x v="68"/>
  </r>
  <r>
    <x v="61"/>
    <x v="69"/>
  </r>
  <r>
    <x v="48"/>
    <x v="70"/>
  </r>
  <r>
    <x v="62"/>
    <x v="71"/>
  </r>
  <r>
    <x v="63"/>
    <x v="72"/>
  </r>
  <r>
    <x v="44"/>
    <x v="73"/>
  </r>
  <r>
    <x v="64"/>
    <x v="74"/>
  </r>
  <r>
    <x v="53"/>
    <x v="75"/>
  </r>
  <r>
    <x v="65"/>
    <x v="76"/>
  </r>
  <r>
    <x v="66"/>
    <x v="77"/>
  </r>
  <r>
    <x v="22"/>
    <x v="78"/>
  </r>
  <r>
    <x v="67"/>
    <x v="79"/>
  </r>
  <r>
    <x v="68"/>
    <x v="80"/>
  </r>
  <r>
    <x v="69"/>
    <x v="81"/>
  </r>
  <r>
    <x v="70"/>
    <x v="82"/>
  </r>
  <r>
    <x v="57"/>
    <x v="83"/>
  </r>
  <r>
    <x v="71"/>
    <x v="84"/>
  </r>
  <r>
    <x v="72"/>
    <x v="85"/>
  </r>
  <r>
    <x v="73"/>
    <x v="86"/>
  </r>
  <r>
    <x v="74"/>
    <x v="87"/>
  </r>
  <r>
    <x v="69"/>
    <x v="88"/>
  </r>
  <r>
    <x v="75"/>
    <x v="89"/>
  </r>
  <r>
    <x v="22"/>
    <x v="90"/>
  </r>
  <r>
    <x v="76"/>
    <x v="91"/>
  </r>
  <r>
    <x v="77"/>
    <x v="92"/>
  </r>
  <r>
    <x v="78"/>
    <x v="93"/>
  </r>
  <r>
    <x v="10"/>
    <x v="94"/>
  </r>
  <r>
    <x v="79"/>
    <x v="95"/>
  </r>
  <r>
    <x v="80"/>
    <x v="96"/>
  </r>
  <r>
    <x v="81"/>
    <x v="97"/>
  </r>
  <r>
    <x v="82"/>
    <x v="98"/>
  </r>
  <r>
    <x v="13"/>
    <x v="99"/>
  </r>
  <r>
    <x v="83"/>
    <x v="100"/>
  </r>
  <r>
    <x v="28"/>
    <x v="101"/>
  </r>
  <r>
    <x v="84"/>
    <x v="102"/>
  </r>
  <r>
    <x v="1"/>
    <x v="103"/>
  </r>
  <r>
    <x v="85"/>
    <x v="104"/>
  </r>
  <r>
    <x v="86"/>
    <x v="105"/>
  </r>
  <r>
    <x v="87"/>
    <x v="106"/>
  </r>
  <r>
    <x v="88"/>
    <x v="107"/>
  </r>
  <r>
    <x v="89"/>
    <x v="30"/>
  </r>
  <r>
    <x v="80"/>
    <x v="108"/>
  </r>
  <r>
    <x v="90"/>
    <x v="109"/>
  </r>
  <r>
    <x v="91"/>
    <x v="110"/>
  </r>
  <r>
    <x v="92"/>
    <x v="111"/>
  </r>
  <r>
    <x v="12"/>
    <x v="112"/>
  </r>
  <r>
    <x v="93"/>
    <x v="113"/>
  </r>
  <r>
    <x v="94"/>
    <x v="114"/>
  </r>
  <r>
    <x v="95"/>
    <x v="115"/>
  </r>
  <r>
    <x v="96"/>
    <x v="116"/>
  </r>
  <r>
    <x v="97"/>
    <x v="117"/>
  </r>
  <r>
    <x v="98"/>
    <x v="118"/>
  </r>
  <r>
    <x v="99"/>
    <x v="119"/>
  </r>
  <r>
    <x v="15"/>
    <x v="120"/>
  </r>
  <r>
    <x v="76"/>
    <x v="121"/>
  </r>
  <r>
    <x v="100"/>
    <x v="122"/>
  </r>
  <r>
    <x v="101"/>
    <x v="123"/>
  </r>
  <r>
    <x v="102"/>
    <x v="124"/>
  </r>
  <r>
    <x v="77"/>
    <x v="125"/>
  </r>
  <r>
    <x v="83"/>
    <x v="126"/>
  </r>
  <r>
    <x v="103"/>
    <x v="127"/>
  </r>
  <r>
    <x v="104"/>
    <x v="128"/>
  </r>
  <r>
    <x v="105"/>
    <x v="129"/>
  </r>
  <r>
    <x v="106"/>
    <x v="130"/>
  </r>
  <r>
    <x v="107"/>
    <x v="131"/>
  </r>
  <r>
    <x v="108"/>
    <x v="132"/>
  </r>
  <r>
    <x v="109"/>
    <x v="133"/>
  </r>
  <r>
    <x v="14"/>
    <x v="134"/>
  </r>
  <r>
    <x v="110"/>
    <x v="135"/>
  </r>
  <r>
    <x v="111"/>
    <x v="136"/>
  </r>
  <r>
    <x v="45"/>
    <x v="137"/>
  </r>
  <r>
    <x v="112"/>
    <x v="138"/>
  </r>
  <r>
    <x v="113"/>
    <x v="139"/>
  </r>
  <r>
    <x v="80"/>
    <x v="140"/>
  </r>
  <r>
    <x v="114"/>
    <x v="141"/>
  </r>
  <r>
    <x v="115"/>
    <x v="142"/>
  </r>
  <r>
    <x v="116"/>
    <x v="143"/>
  </r>
  <r>
    <x v="117"/>
    <x v="144"/>
  </r>
  <r>
    <x v="61"/>
    <x v="145"/>
  </r>
  <r>
    <x v="1"/>
    <x v="146"/>
  </r>
  <r>
    <x v="25"/>
    <x v="147"/>
  </r>
  <r>
    <x v="118"/>
    <x v="148"/>
  </r>
  <r>
    <x v="98"/>
    <x v="149"/>
  </r>
  <r>
    <x v="119"/>
    <x v="150"/>
  </r>
  <r>
    <x v="55"/>
    <x v="151"/>
  </r>
  <r>
    <x v="41"/>
    <x v="152"/>
  </r>
  <r>
    <x v="120"/>
    <x v="153"/>
  </r>
  <r>
    <x v="121"/>
    <x v="154"/>
  </r>
  <r>
    <x v="122"/>
    <x v="155"/>
  </r>
  <r>
    <x v="123"/>
    <x v="156"/>
  </r>
  <r>
    <x v="124"/>
    <x v="157"/>
  </r>
  <r>
    <x v="125"/>
    <x v="158"/>
  </r>
  <r>
    <x v="126"/>
    <x v="159"/>
  </r>
  <r>
    <x v="93"/>
    <x v="160"/>
  </r>
  <r>
    <x v="127"/>
    <x v="161"/>
  </r>
  <r>
    <x v="107"/>
    <x v="162"/>
  </r>
  <r>
    <x v="73"/>
    <x v="86"/>
  </r>
  <r>
    <x v="128"/>
    <x v="163"/>
  </r>
  <r>
    <x v="129"/>
    <x v="164"/>
  </r>
  <r>
    <x v="55"/>
    <x v="165"/>
  </r>
  <r>
    <x v="99"/>
    <x v="166"/>
  </r>
  <r>
    <x v="130"/>
    <x v="167"/>
  </r>
  <r>
    <x v="131"/>
    <x v="168"/>
  </r>
  <r>
    <x v="132"/>
    <x v="169"/>
  </r>
  <r>
    <x v="133"/>
    <x v="170"/>
  </r>
  <r>
    <x v="134"/>
    <x v="171"/>
  </r>
  <r>
    <x v="135"/>
    <x v="172"/>
  </r>
  <r>
    <x v="136"/>
    <x v="173"/>
  </r>
  <r>
    <x v="137"/>
    <x v="174"/>
  </r>
  <r>
    <x v="138"/>
    <x v="175"/>
  </r>
  <r>
    <x v="139"/>
    <x v="176"/>
  </r>
  <r>
    <x v="131"/>
    <x v="177"/>
  </r>
  <r>
    <x v="120"/>
    <x v="178"/>
  </r>
  <r>
    <x v="137"/>
    <x v="179"/>
  </r>
  <r>
    <x v="140"/>
    <x v="180"/>
  </r>
  <r>
    <x v="42"/>
    <x v="181"/>
  </r>
  <r>
    <x v="6"/>
    <x v="182"/>
  </r>
  <r>
    <x v="141"/>
    <x v="183"/>
  </r>
  <r>
    <x v="142"/>
    <x v="184"/>
  </r>
  <r>
    <x v="126"/>
    <x v="185"/>
  </r>
  <r>
    <x v="75"/>
    <x v="186"/>
  </r>
  <r>
    <x v="57"/>
    <x v="187"/>
  </r>
  <r>
    <x v="143"/>
    <x v="188"/>
  </r>
  <r>
    <x v="144"/>
    <x v="189"/>
  </r>
  <r>
    <x v="145"/>
    <x v="190"/>
  </r>
  <r>
    <x v="114"/>
    <x v="191"/>
  </r>
  <r>
    <x v="82"/>
    <x v="192"/>
  </r>
  <r>
    <x v="146"/>
    <x v="193"/>
  </r>
  <r>
    <x v="147"/>
    <x v="194"/>
  </r>
  <r>
    <x v="148"/>
    <x v="195"/>
  </r>
  <r>
    <x v="149"/>
    <x v="196"/>
  </r>
  <r>
    <x v="150"/>
    <x v="197"/>
  </r>
  <r>
    <x v="151"/>
    <x v="198"/>
  </r>
  <r>
    <x v="109"/>
    <x v="199"/>
  </r>
  <r>
    <x v="152"/>
    <x v="200"/>
  </r>
  <r>
    <x v="152"/>
    <x v="201"/>
  </r>
  <r>
    <x v="82"/>
    <x v="202"/>
  </r>
  <r>
    <x v="153"/>
    <x v="203"/>
  </r>
  <r>
    <x v="154"/>
    <x v="204"/>
  </r>
  <r>
    <x v="155"/>
    <x v="205"/>
  </r>
  <r>
    <x v="156"/>
    <x v="206"/>
  </r>
  <r>
    <x v="25"/>
    <x v="207"/>
  </r>
  <r>
    <x v="157"/>
    <x v="208"/>
  </r>
  <r>
    <x v="84"/>
    <x v="209"/>
  </r>
  <r>
    <x v="27"/>
    <x v="210"/>
  </r>
  <r>
    <x v="158"/>
    <x v="211"/>
  </r>
  <r>
    <x v="159"/>
    <x v="212"/>
  </r>
  <r>
    <x v="160"/>
    <x v="213"/>
  </r>
  <r>
    <x v="26"/>
    <x v="214"/>
  </r>
  <r>
    <x v="161"/>
    <x v="215"/>
  </r>
  <r>
    <x v="9"/>
    <x v="216"/>
  </r>
  <r>
    <x v="162"/>
    <x v="217"/>
  </r>
  <r>
    <x v="117"/>
    <x v="218"/>
  </r>
  <r>
    <x v="163"/>
    <x v="219"/>
  </r>
  <r>
    <x v="110"/>
    <x v="220"/>
  </r>
  <r>
    <x v="164"/>
    <x v="221"/>
  </r>
  <r>
    <x v="165"/>
    <x v="222"/>
  </r>
  <r>
    <x v="166"/>
    <x v="223"/>
  </r>
  <r>
    <x v="167"/>
    <x v="224"/>
  </r>
  <r>
    <x v="3"/>
    <x v="225"/>
  </r>
  <r>
    <x v="158"/>
    <x v="226"/>
  </r>
  <r>
    <x v="168"/>
    <x v="227"/>
  </r>
  <r>
    <x v="169"/>
    <x v="228"/>
  </r>
  <r>
    <x v="170"/>
    <x v="229"/>
  </r>
  <r>
    <x v="171"/>
    <x v="230"/>
  </r>
  <r>
    <x v="126"/>
    <x v="231"/>
  </r>
  <r>
    <x v="172"/>
    <x v="232"/>
  </r>
  <r>
    <x v="118"/>
    <x v="233"/>
  </r>
  <r>
    <x v="27"/>
    <x v="234"/>
  </r>
  <r>
    <x v="6"/>
    <x v="235"/>
  </r>
  <r>
    <x v="173"/>
    <x v="236"/>
  </r>
  <r>
    <x v="174"/>
    <x v="237"/>
  </r>
  <r>
    <x v="175"/>
    <x v="238"/>
  </r>
  <r>
    <x v="176"/>
    <x v="239"/>
  </r>
  <r>
    <x v="99"/>
    <x v="240"/>
  </r>
  <r>
    <x v="81"/>
    <x v="241"/>
  </r>
  <r>
    <x v="175"/>
    <x v="242"/>
  </r>
  <r>
    <x v="65"/>
    <x v="76"/>
  </r>
  <r>
    <x v="82"/>
    <x v="243"/>
  </r>
  <r>
    <x v="177"/>
    <x v="244"/>
  </r>
  <r>
    <x v="79"/>
    <x v="245"/>
  </r>
  <r>
    <x v="166"/>
    <x v="246"/>
  </r>
  <r>
    <x v="178"/>
    <x v="247"/>
  </r>
  <r>
    <x v="179"/>
    <x v="248"/>
  </r>
  <r>
    <x v="180"/>
    <x v="249"/>
  </r>
  <r>
    <x v="37"/>
    <x v="250"/>
  </r>
  <r>
    <x v="32"/>
    <x v="251"/>
  </r>
  <r>
    <x v="6"/>
    <x v="252"/>
  </r>
  <r>
    <x v="89"/>
    <x v="253"/>
  </r>
  <r>
    <x v="181"/>
    <x v="254"/>
  </r>
  <r>
    <x v="182"/>
    <x v="255"/>
  </r>
  <r>
    <x v="86"/>
    <x v="256"/>
  </r>
  <r>
    <x v="116"/>
    <x v="257"/>
  </r>
  <r>
    <x v="183"/>
    <x v="258"/>
  </r>
  <r>
    <x v="105"/>
    <x v="259"/>
  </r>
  <r>
    <x v="177"/>
    <x v="260"/>
  </r>
  <r>
    <x v="110"/>
    <x v="261"/>
  </r>
  <r>
    <x v="184"/>
    <x v="262"/>
  </r>
  <r>
    <x v="133"/>
    <x v="263"/>
  </r>
  <r>
    <x v="175"/>
    <x v="264"/>
  </r>
  <r>
    <x v="72"/>
    <x v="265"/>
  </r>
  <r>
    <x v="23"/>
    <x v="266"/>
  </r>
  <r>
    <x v="185"/>
    <x v="267"/>
  </r>
  <r>
    <x v="186"/>
    <x v="268"/>
  </r>
  <r>
    <x v="18"/>
    <x v="269"/>
  </r>
  <r>
    <x v="187"/>
    <x v="270"/>
  </r>
  <r>
    <x v="67"/>
    <x v="271"/>
  </r>
  <r>
    <x v="188"/>
    <x v="19"/>
  </r>
  <r>
    <x v="97"/>
    <x v="272"/>
  </r>
  <r>
    <x v="189"/>
    <x v="273"/>
  </r>
  <r>
    <x v="31"/>
    <x v="274"/>
  </r>
  <r>
    <x v="190"/>
    <x v="275"/>
  </r>
  <r>
    <x v="191"/>
    <x v="276"/>
  </r>
  <r>
    <x v="192"/>
    <x v="277"/>
  </r>
  <r>
    <x v="1"/>
    <x v="278"/>
  </r>
  <r>
    <x v="171"/>
    <x v="279"/>
  </r>
  <r>
    <x v="191"/>
    <x v="280"/>
  </r>
  <r>
    <x v="193"/>
    <x v="281"/>
  </r>
  <r>
    <x v="55"/>
    <x v="151"/>
  </r>
  <r>
    <x v="125"/>
    <x v="282"/>
  </r>
  <r>
    <x v="194"/>
    <x v="283"/>
  </r>
  <r>
    <x v="103"/>
    <x v="6"/>
  </r>
  <r>
    <x v="195"/>
    <x v="284"/>
  </r>
  <r>
    <x v="63"/>
    <x v="285"/>
  </r>
  <r>
    <x v="37"/>
    <x v="286"/>
  </r>
  <r>
    <x v="196"/>
    <x v="287"/>
  </r>
  <r>
    <x v="61"/>
    <x v="288"/>
  </r>
  <r>
    <x v="1"/>
    <x v="289"/>
  </r>
  <r>
    <x v="189"/>
    <x v="290"/>
  </r>
  <r>
    <x v="147"/>
    <x v="291"/>
  </r>
  <r>
    <x v="197"/>
    <x v="292"/>
  </r>
  <r>
    <x v="106"/>
    <x v="293"/>
  </r>
  <r>
    <x v="39"/>
    <x v="294"/>
  </r>
  <r>
    <x v="198"/>
    <x v="295"/>
  </r>
  <r>
    <x v="199"/>
    <x v="296"/>
  </r>
  <r>
    <x v="131"/>
    <x v="297"/>
  </r>
  <r>
    <x v="38"/>
    <x v="298"/>
  </r>
  <r>
    <x v="171"/>
    <x v="299"/>
  </r>
  <r>
    <x v="84"/>
    <x v="300"/>
  </r>
  <r>
    <x v="188"/>
    <x v="301"/>
  </r>
  <r>
    <x v="130"/>
    <x v="302"/>
  </r>
  <r>
    <x v="96"/>
    <x v="303"/>
  </r>
  <r>
    <x v="8"/>
    <x v="304"/>
  </r>
  <r>
    <x v="200"/>
    <x v="305"/>
  </r>
  <r>
    <x v="118"/>
    <x v="306"/>
  </r>
  <r>
    <x v="201"/>
    <x v="307"/>
  </r>
  <r>
    <x v="136"/>
    <x v="308"/>
  </r>
  <r>
    <x v="142"/>
    <x v="309"/>
  </r>
  <r>
    <x v="176"/>
    <x v="310"/>
  </r>
  <r>
    <x v="47"/>
    <x v="311"/>
  </r>
  <r>
    <x v="111"/>
    <x v="312"/>
  </r>
  <r>
    <x v="202"/>
    <x v="313"/>
  </r>
  <r>
    <x v="203"/>
    <x v="314"/>
  </r>
  <r>
    <x v="204"/>
    <x v="315"/>
  </r>
  <r>
    <x v="205"/>
    <x v="316"/>
  </r>
  <r>
    <x v="206"/>
    <x v="317"/>
  </r>
  <r>
    <x v="207"/>
    <x v="318"/>
  </r>
  <r>
    <x v="50"/>
    <x v="319"/>
  </r>
  <r>
    <x v="153"/>
    <x v="320"/>
  </r>
  <r>
    <x v="208"/>
    <x v="321"/>
  </r>
  <r>
    <x v="209"/>
    <x v="322"/>
  </r>
  <r>
    <x v="210"/>
    <x v="323"/>
  </r>
  <r>
    <x v="64"/>
    <x v="324"/>
  </r>
  <r>
    <x v="105"/>
    <x v="325"/>
  </r>
  <r>
    <x v="211"/>
    <x v="326"/>
  </r>
  <r>
    <x v="124"/>
    <x v="327"/>
  </r>
  <r>
    <x v="184"/>
    <x v="328"/>
  </r>
  <r>
    <x v="212"/>
    <x v="329"/>
  </r>
  <r>
    <x v="213"/>
    <x v="330"/>
  </r>
  <r>
    <x v="109"/>
    <x v="331"/>
  </r>
  <r>
    <x v="67"/>
    <x v="332"/>
  </r>
  <r>
    <x v="34"/>
    <x v="333"/>
  </r>
  <r>
    <x v="77"/>
    <x v="92"/>
  </r>
  <r>
    <x v="92"/>
    <x v="334"/>
  </r>
  <r>
    <x v="214"/>
    <x v="335"/>
  </r>
  <r>
    <x v="215"/>
    <x v="336"/>
  </r>
  <r>
    <x v="54"/>
    <x v="337"/>
  </r>
  <r>
    <x v="26"/>
    <x v="338"/>
  </r>
  <r>
    <x v="120"/>
    <x v="339"/>
  </r>
  <r>
    <x v="216"/>
    <x v="340"/>
  </r>
  <r>
    <x v="69"/>
    <x v="341"/>
  </r>
  <r>
    <x v="180"/>
    <x v="342"/>
  </r>
  <r>
    <x v="29"/>
    <x v="343"/>
  </r>
  <r>
    <x v="217"/>
    <x v="344"/>
  </r>
  <r>
    <x v="218"/>
    <x v="345"/>
  </r>
  <r>
    <x v="219"/>
    <x v="346"/>
  </r>
  <r>
    <x v="154"/>
    <x v="347"/>
  </r>
  <r>
    <x v="220"/>
    <x v="348"/>
  </r>
  <r>
    <x v="125"/>
    <x v="349"/>
  </r>
  <r>
    <x v="70"/>
    <x v="350"/>
  </r>
  <r>
    <x v="58"/>
    <x v="351"/>
  </r>
  <r>
    <x v="48"/>
    <x v="352"/>
  </r>
  <r>
    <x v="88"/>
    <x v="353"/>
  </r>
  <r>
    <x v="31"/>
    <x v="354"/>
  </r>
  <r>
    <x v="221"/>
    <x v="355"/>
  </r>
  <r>
    <x v="222"/>
    <x v="356"/>
  </r>
  <r>
    <x v="4"/>
    <x v="357"/>
  </r>
  <r>
    <x v="223"/>
    <x v="187"/>
  </r>
  <r>
    <x v="224"/>
    <x v="358"/>
  </r>
  <r>
    <x v="173"/>
    <x v="359"/>
  </r>
  <r>
    <x v="225"/>
    <x v="360"/>
  </r>
  <r>
    <x v="225"/>
    <x v="361"/>
  </r>
  <r>
    <x v="70"/>
    <x v="362"/>
  </r>
  <r>
    <x v="226"/>
    <x v="363"/>
  </r>
  <r>
    <x v="227"/>
    <x v="364"/>
  </r>
  <r>
    <x v="54"/>
    <x v="365"/>
  </r>
  <r>
    <x v="183"/>
    <x v="366"/>
  </r>
  <r>
    <x v="36"/>
    <x v="367"/>
  </r>
  <r>
    <x v="228"/>
    <x v="368"/>
  </r>
  <r>
    <x v="181"/>
    <x v="369"/>
  </r>
  <r>
    <x v="128"/>
    <x v="370"/>
  </r>
  <r>
    <x v="134"/>
    <x v="371"/>
  </r>
  <r>
    <x v="3"/>
    <x v="372"/>
  </r>
  <r>
    <x v="29"/>
    <x v="373"/>
  </r>
  <r>
    <x v="102"/>
    <x v="374"/>
  </r>
  <r>
    <x v="229"/>
    <x v="375"/>
  </r>
  <r>
    <x v="151"/>
    <x v="376"/>
  </r>
  <r>
    <x v="47"/>
    <x v="377"/>
  </r>
  <r>
    <x v="230"/>
    <x v="378"/>
  </r>
  <r>
    <x v="230"/>
    <x v="379"/>
  </r>
  <r>
    <x v="53"/>
    <x v="380"/>
  </r>
  <r>
    <x v="162"/>
    <x v="381"/>
  </r>
  <r>
    <x v="228"/>
    <x v="382"/>
  </r>
  <r>
    <x v="47"/>
    <x v="383"/>
  </r>
  <r>
    <x v="46"/>
    <x v="384"/>
  </r>
  <r>
    <x v="231"/>
    <x v="385"/>
  </r>
  <r>
    <x v="41"/>
    <x v="386"/>
  </r>
  <r>
    <x v="232"/>
    <x v="387"/>
  </r>
  <r>
    <x v="233"/>
    <x v="388"/>
  </r>
  <r>
    <x v="165"/>
    <x v="389"/>
  </r>
  <r>
    <x v="234"/>
    <x v="390"/>
  </r>
  <r>
    <x v="235"/>
    <x v="391"/>
  </r>
  <r>
    <x v="24"/>
    <x v="392"/>
  </r>
  <r>
    <x v="236"/>
    <x v="393"/>
  </r>
  <r>
    <x v="148"/>
    <x v="394"/>
  </r>
  <r>
    <x v="13"/>
    <x v="395"/>
  </r>
  <r>
    <x v="237"/>
    <x v="38"/>
  </r>
  <r>
    <x v="102"/>
    <x v="396"/>
  </r>
  <r>
    <x v="238"/>
    <x v="397"/>
  </r>
  <r>
    <x v="1"/>
    <x v="398"/>
  </r>
  <r>
    <x v="156"/>
    <x v="399"/>
  </r>
  <r>
    <x v="130"/>
    <x v="400"/>
  </r>
  <r>
    <x v="58"/>
    <x v="401"/>
  </r>
  <r>
    <x v="239"/>
    <x v="402"/>
  </r>
  <r>
    <x v="210"/>
    <x v="403"/>
  </r>
  <r>
    <x v="139"/>
    <x v="404"/>
  </r>
  <r>
    <x v="73"/>
    <x v="405"/>
  </r>
  <r>
    <x v="148"/>
    <x v="406"/>
  </r>
  <r>
    <x v="238"/>
    <x v="407"/>
  </r>
  <r>
    <x v="117"/>
    <x v="408"/>
  </r>
  <r>
    <x v="240"/>
    <x v="409"/>
  </r>
  <r>
    <x v="152"/>
    <x v="410"/>
  </r>
  <r>
    <x v="22"/>
    <x v="411"/>
  </r>
  <r>
    <x v="241"/>
    <x v="412"/>
  </r>
  <r>
    <x v="76"/>
    <x v="413"/>
  </r>
  <r>
    <x v="175"/>
    <x v="414"/>
  </r>
  <r>
    <x v="242"/>
    <x v="415"/>
  </r>
  <r>
    <x v="1"/>
    <x v="416"/>
  </r>
  <r>
    <x v="34"/>
    <x v="417"/>
  </r>
  <r>
    <x v="243"/>
    <x v="418"/>
  </r>
  <r>
    <x v="137"/>
    <x v="419"/>
  </r>
  <r>
    <x v="244"/>
    <x v="420"/>
  </r>
  <r>
    <x v="15"/>
    <x v="421"/>
  </r>
  <r>
    <x v="96"/>
    <x v="422"/>
  </r>
  <r>
    <x v="128"/>
    <x v="423"/>
  </r>
  <r>
    <x v="122"/>
    <x v="424"/>
  </r>
  <r>
    <x v="162"/>
    <x v="425"/>
  </r>
  <r>
    <x v="221"/>
    <x v="426"/>
  </r>
  <r>
    <x v="20"/>
    <x v="427"/>
  </r>
  <r>
    <x v="227"/>
    <x v="428"/>
  </r>
  <r>
    <x v="205"/>
    <x v="429"/>
  </r>
  <r>
    <x v="79"/>
    <x v="430"/>
  </r>
  <r>
    <x v="147"/>
    <x v="431"/>
  </r>
  <r>
    <x v="245"/>
    <x v="432"/>
  </r>
  <r>
    <x v="246"/>
    <x v="433"/>
  </r>
  <r>
    <x v="60"/>
    <x v="434"/>
  </r>
  <r>
    <x v="50"/>
    <x v="435"/>
  </r>
  <r>
    <x v="247"/>
    <x v="436"/>
  </r>
  <r>
    <x v="182"/>
    <x v="437"/>
  </r>
  <r>
    <x v="73"/>
    <x v="438"/>
  </r>
  <r>
    <x v="151"/>
    <x v="439"/>
  </r>
  <r>
    <x v="46"/>
    <x v="440"/>
  </r>
  <r>
    <x v="145"/>
    <x v="441"/>
  </r>
  <r>
    <x v="248"/>
    <x v="442"/>
  </r>
  <r>
    <x v="5"/>
    <x v="443"/>
  </r>
  <r>
    <x v="5"/>
    <x v="444"/>
  </r>
  <r>
    <x v="10"/>
    <x v="445"/>
  </r>
  <r>
    <x v="97"/>
    <x v="446"/>
  </r>
  <r>
    <x v="108"/>
    <x v="447"/>
  </r>
  <r>
    <x v="85"/>
    <x v="448"/>
  </r>
  <r>
    <x v="172"/>
    <x v="449"/>
  </r>
  <r>
    <x v="195"/>
    <x v="450"/>
  </r>
  <r>
    <x v="2"/>
    <x v="451"/>
  </r>
  <r>
    <x v="249"/>
    <x v="452"/>
  </r>
  <r>
    <x v="250"/>
    <x v="453"/>
  </r>
  <r>
    <x v="169"/>
    <x v="454"/>
  </r>
  <r>
    <x v="251"/>
    <x v="455"/>
  </r>
  <r>
    <x v="177"/>
    <x v="456"/>
  </r>
  <r>
    <x v="84"/>
    <x v="457"/>
  </r>
  <r>
    <x v="183"/>
    <x v="458"/>
  </r>
  <r>
    <x v="252"/>
    <x v="459"/>
  </r>
  <r>
    <x v="138"/>
    <x v="460"/>
  </r>
  <r>
    <x v="253"/>
    <x v="461"/>
  </r>
  <r>
    <x v="254"/>
    <x v="462"/>
  </r>
  <r>
    <x v="255"/>
    <x v="463"/>
  </r>
  <r>
    <x v="256"/>
    <x v="464"/>
  </r>
  <r>
    <x v="186"/>
    <x v="4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9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outline="1" outlineData="1" compactData="0" multipleFieldFilters="0" chartFormat="3">
  <location ref="E3:K41" firstHeaderRow="1" firstDataRow="2" firstDataCol="1"/>
  <pivotFields count="2">
    <pivotField axis="axisRow" compact="0" numFmtId="164" showAl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axis="axisCol" dataField="1" compact="0" numFmtId="164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3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1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">
    <dataField name="Count of Spd" fld="1" subtotal="count" showDataAs="percentOfTotal" baseField="0" baseItem="1" numFmtId="10"/>
  </dataFields>
  <pivotTableStyleInfo name="PivotStyleDark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" displayName="Table1" ref="B3:C478" totalsRowShown="0">
  <autoFilter ref="B3:C478"/>
  <tableColumns count="2">
    <tableColumn id="1" name="Dir" dataDxfId="13">
      <calculatedColumnFormula>RANDBETWEEN(0,359)</calculatedColumnFormula>
    </tableColumn>
    <tableColumn id="2" name="Spd" dataDxfId="12">
      <calculatedColumnFormula>RANDBETWEEN(10,140)/10+SIN(RADIANS(Table1[[#This Row],[Dir]]))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2" displayName="Table2" ref="M4:S364" headerRowCellStyle="Normal" dataCellStyle="Normal">
  <autoFilter ref="M4:S364"/>
  <sortState ref="M5:S76">
    <sortCondition ref="N4:N76"/>
  </sortState>
  <tableColumns count="7">
    <tableColumn id="1" name="Dir" totalsRowLabel="Total" totalsRowDxfId="11" dataCellStyle="Normal"/>
    <tableColumn id="7" name="Deg" totalsRowDxfId="10"/>
    <tableColumn id="2" name="0-3" totalsRowFunction="sum" dataDxfId="9" totalsRowDxfId="8" dataCellStyle="Normal">
      <calculatedColumnFormula>GETPIVOTDATA("Spd",PT_1,"Dir",Table2[[#This Row],[Dir]],"Spd",Table2[#Headers])</calculatedColumnFormula>
    </tableColumn>
    <tableColumn id="3" name="3-6" dataDxfId="7" totalsRowDxfId="6" dataCellStyle="Normal">
      <calculatedColumnFormula>GETPIVOTDATA("Spd",PT_1,"Dir",Table2[[#This Row],[Dir]],"Spd",Table2[#Headers])+Table2[[#This Row],[0-3]]</calculatedColumnFormula>
    </tableColumn>
    <tableColumn id="4" name="6-9" dataDxfId="5" totalsRowDxfId="4" dataCellStyle="Normal">
      <calculatedColumnFormula>GETPIVOTDATA("Spd",PT_1,"Dir",Table2[[#This Row],[Dir]],"Spd",Table2[#Headers])+Table2[[#This Row],[3-6]]</calculatedColumnFormula>
    </tableColumn>
    <tableColumn id="5" name="9-12" dataDxfId="3" totalsRowDxfId="2" dataCellStyle="Normal">
      <calculatedColumnFormula>GETPIVOTDATA("Spd",PT_1,"Dir",Table2[[#This Row],[Dir]],"Spd",Table2[#Headers])+Table2[[#This Row],[6-9]]</calculatedColumnFormula>
    </tableColumn>
    <tableColumn id="6" name="12-15" totalsRowFunction="sum" dataDxfId="1" totalsRowDxfId="0" dataCellStyle="Normal">
      <calculatedColumnFormula>GETPIVOTDATA("Spd",PT_1,"Dir",Table2[[#This Row],[Dir]],"Spd",Table2[#Headers])+Table2[[#This Row],[9-12]]</calculatedColumnFormula>
    </tableColumn>
  </tableColumns>
  <tableStyleInfo name="TableStyleMedium14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e64eac5485b7d3ea733a-5689a68b95c39395511c360d68b0ec49.r33.cf1.rackcdn.com/12_10_10.xls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S478"/>
  <sheetViews>
    <sheetView zoomScaleNormal="100" zoomScalePageLayoutView="110" workbookViewId="0">
      <selection activeCell="O5" sqref="O5"/>
    </sheetView>
  </sheetViews>
  <sheetFormatPr defaultRowHeight="15" x14ac:dyDescent="0.25"/>
  <cols>
    <col min="2" max="4" width="11" customWidth="1"/>
    <col min="5" max="5" width="12.28515625" bestFit="1" customWidth="1"/>
    <col min="6" max="10" width="7.140625" customWidth="1"/>
    <col min="11" max="12" width="11.28515625" customWidth="1"/>
    <col min="16" max="17" width="9.140625" customWidth="1"/>
    <col min="19" max="19" width="11.7109375" customWidth="1"/>
  </cols>
  <sheetData>
    <row r="2" spans="2:19" x14ac:dyDescent="0.25">
      <c r="B2" s="5" t="s">
        <v>46</v>
      </c>
      <c r="E2" s="5" t="s">
        <v>48</v>
      </c>
    </row>
    <row r="3" spans="2:19" x14ac:dyDescent="0.25">
      <c r="B3" t="s">
        <v>0</v>
      </c>
      <c r="C3" t="s">
        <v>1</v>
      </c>
      <c r="E3" s="2" t="s">
        <v>8</v>
      </c>
      <c r="F3" s="2" t="s">
        <v>1</v>
      </c>
      <c r="M3" s="5" t="s">
        <v>47</v>
      </c>
    </row>
    <row r="4" spans="2:19" x14ac:dyDescent="0.25">
      <c r="B4" s="3">
        <f t="shared" ref="B4:B67" ca="1" si="0">RANDBETWEEN(0,359)</f>
        <v>342</v>
      </c>
      <c r="C4" s="1">
        <f ca="1">RANDBETWEEN(10,140)/10+SIN(RADIANS(Table1[[#This Row],[Dir]]))</f>
        <v>5.8909830056250527</v>
      </c>
      <c r="E4" s="2" t="s">
        <v>0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2</v>
      </c>
      <c r="M4" t="s">
        <v>0</v>
      </c>
      <c r="N4" t="s">
        <v>45</v>
      </c>
      <c r="O4" t="s">
        <v>3</v>
      </c>
      <c r="P4" t="s">
        <v>4</v>
      </c>
      <c r="Q4" t="s">
        <v>5</v>
      </c>
      <c r="R4" t="s">
        <v>6</v>
      </c>
      <c r="S4" t="s">
        <v>7</v>
      </c>
    </row>
    <row r="5" spans="2:19" x14ac:dyDescent="0.25">
      <c r="B5" s="3">
        <f t="shared" ca="1" si="0"/>
        <v>48</v>
      </c>
      <c r="C5" s="1">
        <f ca="1">RANDBETWEEN(10,140)/10+SIN(RADIANS(Table1[[#This Row],[Dir]]))</f>
        <v>12.343144825477394</v>
      </c>
      <c r="E5" s="1" t="s">
        <v>9</v>
      </c>
      <c r="F5" s="4">
        <v>4.2105263157894736E-3</v>
      </c>
      <c r="G5" s="4">
        <v>6.3157894736842104E-3</v>
      </c>
      <c r="H5" s="4">
        <v>1.0526315789473684E-2</v>
      </c>
      <c r="I5" s="4">
        <v>1.0526315789473684E-2</v>
      </c>
      <c r="J5" s="4">
        <v>0</v>
      </c>
      <c r="K5" s="4">
        <v>3.1578947368421054E-2</v>
      </c>
      <c r="M5" t="s">
        <v>9</v>
      </c>
      <c r="N5">
        <v>0</v>
      </c>
      <c r="O5" s="9">
        <f>GETPIVOTDATA("Spd",PT_1,"Dir",Table2[[#This Row],[Dir]],"Spd",Table2[#Headers])</f>
        <v>4.2105263157894736E-3</v>
      </c>
      <c r="P5" s="9">
        <f>GETPIVOTDATA("Spd",PT_1,"Dir",Table2[[#This Row],[Dir]],"Spd",Table2[#Headers])+Table2[[#This Row],[0-3]]</f>
        <v>1.0526315789473684E-2</v>
      </c>
      <c r="Q5" s="9">
        <f>GETPIVOTDATA("Spd",PT_1,"Dir",Table2[[#This Row],[Dir]],"Spd",Table2[#Headers])+Table2[[#This Row],[3-6]]</f>
        <v>2.1052631578947368E-2</v>
      </c>
      <c r="R5" s="9">
        <f>GETPIVOTDATA("Spd",PT_1,"Dir",Table2[[#This Row],[Dir]],"Spd",Table2[#Headers])+Table2[[#This Row],[6-9]]</f>
        <v>3.1578947368421054E-2</v>
      </c>
      <c r="S5" s="9">
        <f>GETPIVOTDATA("Spd",PT_1,"Dir",Table2[[#This Row],[Dir]],"Spd",Table2[#Headers])+Table2[[#This Row],[9-12]]</f>
        <v>3.1578947368421054E-2</v>
      </c>
    </row>
    <row r="6" spans="2:19" x14ac:dyDescent="0.25">
      <c r="B6" s="3">
        <f t="shared" ca="1" si="0"/>
        <v>106</v>
      </c>
      <c r="C6" s="1">
        <f ca="1">RANDBETWEEN(10,140)/10+SIN(RADIANS(Table1[[#This Row],[Dir]]))</f>
        <v>11.961261695938319</v>
      </c>
      <c r="E6" s="1" t="s">
        <v>10</v>
      </c>
      <c r="F6" s="4">
        <v>8.4210526315789472E-3</v>
      </c>
      <c r="G6" s="4">
        <v>1.6842105263157894E-2</v>
      </c>
      <c r="H6" s="4">
        <v>4.2105263157894736E-3</v>
      </c>
      <c r="I6" s="4">
        <v>4.2105263157894736E-3</v>
      </c>
      <c r="J6" s="4">
        <v>4.2105263157894736E-3</v>
      </c>
      <c r="K6" s="4">
        <v>3.7894736842105266E-2</v>
      </c>
      <c r="M6" t="s">
        <v>9</v>
      </c>
      <c r="N6">
        <v>1</v>
      </c>
      <c r="O6" s="4">
        <f>GETPIVOTDATA("Spd",PT_1,"Dir",Table2[[#This Row],[Dir]],"Spd",Table2[#Headers])</f>
        <v>4.2105263157894736E-3</v>
      </c>
      <c r="P6" s="4">
        <f>GETPIVOTDATA("Spd",PT_1,"Dir",Table2[[#This Row],[Dir]],"Spd",Table2[#Headers])+Table2[[#This Row],[0-3]]</f>
        <v>1.0526315789473684E-2</v>
      </c>
      <c r="Q6" s="4">
        <f>GETPIVOTDATA("Spd",PT_1,"Dir",Table2[[#This Row],[Dir]],"Spd",Table2[#Headers])+Table2[[#This Row],[3-6]]</f>
        <v>2.1052631578947368E-2</v>
      </c>
      <c r="R6" s="4">
        <f>GETPIVOTDATA("Spd",PT_1,"Dir",Table2[[#This Row],[Dir]],"Spd",Table2[#Headers])+Table2[[#This Row],[6-9]]</f>
        <v>3.1578947368421054E-2</v>
      </c>
      <c r="S6" s="4">
        <f>GETPIVOTDATA("Spd",PT_1,"Dir",Table2[[#This Row],[Dir]],"Spd",Table2[#Headers])+Table2[[#This Row],[9-12]]</f>
        <v>3.1578947368421054E-2</v>
      </c>
    </row>
    <row r="7" spans="2:19" x14ac:dyDescent="0.25">
      <c r="B7" s="3">
        <f t="shared" ca="1" si="0"/>
        <v>334</v>
      </c>
      <c r="C7" s="1">
        <f ca="1">RANDBETWEEN(10,140)/10+SIN(RADIANS(Table1[[#This Row],[Dir]]))</f>
        <v>2.0616288532109222</v>
      </c>
      <c r="E7" s="1" t="s">
        <v>11</v>
      </c>
      <c r="F7" s="4">
        <v>2.1052631578947368E-3</v>
      </c>
      <c r="G7" s="4">
        <v>4.2105263157894736E-3</v>
      </c>
      <c r="H7" s="4">
        <v>1.0526315789473684E-2</v>
      </c>
      <c r="I7" s="4">
        <v>2.1052631578947368E-3</v>
      </c>
      <c r="J7" s="4">
        <v>2.1052631578947368E-3</v>
      </c>
      <c r="K7" s="4">
        <v>2.1052631578947368E-2</v>
      </c>
      <c r="M7" t="s">
        <v>9</v>
      </c>
      <c r="N7">
        <v>2</v>
      </c>
      <c r="O7" s="4">
        <f>GETPIVOTDATA("Spd",PT_1,"Dir",Table2[[#This Row],[Dir]],"Spd",Table2[#Headers])</f>
        <v>4.2105263157894736E-3</v>
      </c>
      <c r="P7" s="4">
        <f>GETPIVOTDATA("Spd",PT_1,"Dir",Table2[[#This Row],[Dir]],"Spd",Table2[#Headers])+Table2[[#This Row],[0-3]]</f>
        <v>1.0526315789473684E-2</v>
      </c>
      <c r="Q7" s="4">
        <f>GETPIVOTDATA("Spd",PT_1,"Dir",Table2[[#This Row],[Dir]],"Spd",Table2[#Headers])+Table2[[#This Row],[3-6]]</f>
        <v>2.1052631578947368E-2</v>
      </c>
      <c r="R7" s="4">
        <f>GETPIVOTDATA("Spd",PT_1,"Dir",Table2[[#This Row],[Dir]],"Spd",Table2[#Headers])+Table2[[#This Row],[6-9]]</f>
        <v>3.1578947368421054E-2</v>
      </c>
      <c r="S7" s="4">
        <f>GETPIVOTDATA("Spd",PT_1,"Dir",Table2[[#This Row],[Dir]],"Spd",Table2[#Headers])+Table2[[#This Row],[9-12]]</f>
        <v>3.1578947368421054E-2</v>
      </c>
    </row>
    <row r="8" spans="2:19" x14ac:dyDescent="0.25">
      <c r="B8" s="3">
        <f t="shared" ca="1" si="0"/>
        <v>126</v>
      </c>
      <c r="C8" s="1">
        <f ca="1">RANDBETWEEN(10,140)/10+SIN(RADIANS(Table1[[#This Row],[Dir]]))</f>
        <v>14.009016994374946</v>
      </c>
      <c r="E8" s="1" t="s">
        <v>12</v>
      </c>
      <c r="F8" s="4">
        <v>0</v>
      </c>
      <c r="G8" s="4">
        <v>8.4210526315789472E-3</v>
      </c>
      <c r="H8" s="4">
        <v>1.0526315789473684E-2</v>
      </c>
      <c r="I8" s="4">
        <v>8.4210526315789472E-3</v>
      </c>
      <c r="J8" s="4">
        <v>4.2105263157894736E-3</v>
      </c>
      <c r="K8" s="4">
        <v>3.1578947368421054E-2</v>
      </c>
      <c r="M8" t="s">
        <v>9</v>
      </c>
      <c r="N8">
        <v>3</v>
      </c>
      <c r="O8" s="4">
        <f>GETPIVOTDATA("Spd",PT_1,"Dir",Table2[[#This Row],[Dir]],"Spd",Table2[#Headers])</f>
        <v>4.2105263157894736E-3</v>
      </c>
      <c r="P8" s="4">
        <f>GETPIVOTDATA("Spd",PT_1,"Dir",Table2[[#This Row],[Dir]],"Spd",Table2[#Headers])+Table2[[#This Row],[0-3]]</f>
        <v>1.0526315789473684E-2</v>
      </c>
      <c r="Q8" s="4">
        <f>GETPIVOTDATA("Spd",PT_1,"Dir",Table2[[#This Row],[Dir]],"Spd",Table2[#Headers])+Table2[[#This Row],[3-6]]</f>
        <v>2.1052631578947368E-2</v>
      </c>
      <c r="R8" s="4">
        <f>GETPIVOTDATA("Spd",PT_1,"Dir",Table2[[#This Row],[Dir]],"Spd",Table2[#Headers])+Table2[[#This Row],[6-9]]</f>
        <v>3.1578947368421054E-2</v>
      </c>
      <c r="S8" s="4">
        <f>GETPIVOTDATA("Spd",PT_1,"Dir",Table2[[#This Row],[Dir]],"Spd",Table2[#Headers])+Table2[[#This Row],[9-12]]</f>
        <v>3.1578947368421054E-2</v>
      </c>
    </row>
    <row r="9" spans="2:19" x14ac:dyDescent="0.25">
      <c r="B9" s="3">
        <f t="shared" ca="1" si="0"/>
        <v>271</v>
      </c>
      <c r="C9" s="1">
        <f ca="1">RANDBETWEEN(10,140)/10+SIN(RADIANS(Table1[[#This Row],[Dir]]))</f>
        <v>6.6001523048436086</v>
      </c>
      <c r="E9" s="1" t="s">
        <v>13</v>
      </c>
      <c r="F9" s="4">
        <v>1.4736842105263158E-2</v>
      </c>
      <c r="G9" s="4">
        <v>6.3157894736842104E-3</v>
      </c>
      <c r="H9" s="4">
        <v>2.1052631578947368E-3</v>
      </c>
      <c r="I9" s="4">
        <v>4.2105263157894736E-3</v>
      </c>
      <c r="J9" s="4">
        <v>4.2105263157894736E-3</v>
      </c>
      <c r="K9" s="4">
        <v>3.1578947368421054E-2</v>
      </c>
      <c r="M9" t="s">
        <v>9</v>
      </c>
      <c r="N9">
        <v>4</v>
      </c>
      <c r="O9" s="4">
        <f>GETPIVOTDATA("Spd",PT_1,"Dir",Table2[[#This Row],[Dir]],"Spd",Table2[#Headers])</f>
        <v>4.2105263157894736E-3</v>
      </c>
      <c r="P9" s="4">
        <f>GETPIVOTDATA("Spd",PT_1,"Dir",Table2[[#This Row],[Dir]],"Spd",Table2[#Headers])+Table2[[#This Row],[0-3]]</f>
        <v>1.0526315789473684E-2</v>
      </c>
      <c r="Q9" s="4">
        <f>GETPIVOTDATA("Spd",PT_1,"Dir",Table2[[#This Row],[Dir]],"Spd",Table2[#Headers])+Table2[[#This Row],[3-6]]</f>
        <v>2.1052631578947368E-2</v>
      </c>
      <c r="R9" s="4">
        <f>GETPIVOTDATA("Spd",PT_1,"Dir",Table2[[#This Row],[Dir]],"Spd",Table2[#Headers])+Table2[[#This Row],[6-9]]</f>
        <v>3.1578947368421054E-2</v>
      </c>
      <c r="S9" s="4">
        <f>GETPIVOTDATA("Spd",PT_1,"Dir",Table2[[#This Row],[Dir]],"Spd",Table2[#Headers])+Table2[[#This Row],[9-12]]</f>
        <v>3.1578947368421054E-2</v>
      </c>
    </row>
    <row r="10" spans="2:19" x14ac:dyDescent="0.25">
      <c r="B10" s="3">
        <f t="shared" ca="1" si="0"/>
        <v>128</v>
      </c>
      <c r="C10" s="1">
        <f ca="1">RANDBETWEEN(10,140)/10+SIN(RADIANS(Table1[[#This Row],[Dir]]))</f>
        <v>6.488010753606722</v>
      </c>
      <c r="E10" s="1" t="s">
        <v>14</v>
      </c>
      <c r="F10" s="4">
        <v>0</v>
      </c>
      <c r="G10" s="4">
        <v>6.3157894736842104E-3</v>
      </c>
      <c r="H10" s="4">
        <v>4.2105263157894736E-3</v>
      </c>
      <c r="I10" s="4">
        <v>6.3157894736842104E-3</v>
      </c>
      <c r="J10" s="4">
        <v>2.1052631578947368E-3</v>
      </c>
      <c r="K10" s="4">
        <v>1.8947368421052633E-2</v>
      </c>
      <c r="M10" t="s">
        <v>9</v>
      </c>
      <c r="N10">
        <v>5</v>
      </c>
      <c r="O10" s="4">
        <f>GETPIVOTDATA("Spd",PT_1,"Dir",Table2[[#This Row],[Dir]],"Spd",Table2[#Headers])</f>
        <v>4.2105263157894736E-3</v>
      </c>
      <c r="P10" s="4">
        <f>GETPIVOTDATA("Spd",PT_1,"Dir",Table2[[#This Row],[Dir]],"Spd",Table2[#Headers])+Table2[[#This Row],[0-3]]</f>
        <v>1.0526315789473684E-2</v>
      </c>
      <c r="Q10" s="4">
        <f>GETPIVOTDATA("Spd",PT_1,"Dir",Table2[[#This Row],[Dir]],"Spd",Table2[#Headers])+Table2[[#This Row],[3-6]]</f>
        <v>2.1052631578947368E-2</v>
      </c>
      <c r="R10" s="4">
        <f>GETPIVOTDATA("Spd",PT_1,"Dir",Table2[[#This Row],[Dir]],"Spd",Table2[#Headers])+Table2[[#This Row],[6-9]]</f>
        <v>3.1578947368421054E-2</v>
      </c>
      <c r="S10" s="4">
        <f>GETPIVOTDATA("Spd",PT_1,"Dir",Table2[[#This Row],[Dir]],"Spd",Table2[#Headers])+Table2[[#This Row],[9-12]]</f>
        <v>3.1578947368421054E-2</v>
      </c>
    </row>
    <row r="11" spans="2:19" x14ac:dyDescent="0.25">
      <c r="B11" s="3">
        <f t="shared" ca="1" si="0"/>
        <v>291</v>
      </c>
      <c r="C11" s="1">
        <f ca="1">RANDBETWEEN(10,140)/10+SIN(RADIANS(Table1[[#This Row],[Dir]]))</f>
        <v>3.4664195735027987</v>
      </c>
      <c r="E11" s="1" t="s">
        <v>15</v>
      </c>
      <c r="F11" s="4">
        <v>4.2105263157894736E-3</v>
      </c>
      <c r="G11" s="4">
        <v>4.2105263157894736E-3</v>
      </c>
      <c r="H11" s="4">
        <v>8.4210526315789472E-3</v>
      </c>
      <c r="I11" s="4">
        <v>8.4210526315789472E-3</v>
      </c>
      <c r="J11" s="4">
        <v>4.2105263157894736E-3</v>
      </c>
      <c r="K11" s="4">
        <v>2.9473684210526315E-2</v>
      </c>
      <c r="M11" t="s">
        <v>9</v>
      </c>
      <c r="N11">
        <v>6</v>
      </c>
      <c r="O11" s="4">
        <f>GETPIVOTDATA("Spd",PT_1,"Dir",Table2[[#This Row],[Dir]],"Spd",Table2[#Headers])</f>
        <v>4.2105263157894736E-3</v>
      </c>
      <c r="P11" s="4">
        <f>GETPIVOTDATA("Spd",PT_1,"Dir",Table2[[#This Row],[Dir]],"Spd",Table2[#Headers])+Table2[[#This Row],[0-3]]</f>
        <v>1.0526315789473684E-2</v>
      </c>
      <c r="Q11" s="4">
        <f>GETPIVOTDATA("Spd",PT_1,"Dir",Table2[[#This Row],[Dir]],"Spd",Table2[#Headers])+Table2[[#This Row],[3-6]]</f>
        <v>2.1052631578947368E-2</v>
      </c>
      <c r="R11" s="4">
        <f>GETPIVOTDATA("Spd",PT_1,"Dir",Table2[[#This Row],[Dir]],"Spd",Table2[#Headers])+Table2[[#This Row],[6-9]]</f>
        <v>3.1578947368421054E-2</v>
      </c>
      <c r="S11" s="4">
        <f>GETPIVOTDATA("Spd",PT_1,"Dir",Table2[[#This Row],[Dir]],"Spd",Table2[#Headers])+Table2[[#This Row],[9-12]]</f>
        <v>3.1578947368421054E-2</v>
      </c>
    </row>
    <row r="12" spans="2:19" x14ac:dyDescent="0.25">
      <c r="B12" s="3">
        <f t="shared" ca="1" si="0"/>
        <v>159</v>
      </c>
      <c r="C12" s="1">
        <f ca="1">RANDBETWEEN(10,140)/10+SIN(RADIANS(Table1[[#This Row],[Dir]]))</f>
        <v>2.8583679495453</v>
      </c>
      <c r="E12" s="1" t="s">
        <v>16</v>
      </c>
      <c r="F12" s="4">
        <v>2.1052631578947368E-3</v>
      </c>
      <c r="G12" s="4">
        <v>1.0526315789473684E-2</v>
      </c>
      <c r="H12" s="4">
        <v>6.3157894736842104E-3</v>
      </c>
      <c r="I12" s="4">
        <v>8.4210526315789472E-3</v>
      </c>
      <c r="J12" s="4">
        <v>6.3157894736842104E-3</v>
      </c>
      <c r="K12" s="4">
        <v>3.3684210526315789E-2</v>
      </c>
      <c r="M12" t="s">
        <v>9</v>
      </c>
      <c r="N12">
        <v>7</v>
      </c>
      <c r="O12" s="4">
        <f>GETPIVOTDATA("Spd",PT_1,"Dir",Table2[[#This Row],[Dir]],"Spd",Table2[#Headers])</f>
        <v>4.2105263157894736E-3</v>
      </c>
      <c r="P12" s="4">
        <f>GETPIVOTDATA("Spd",PT_1,"Dir",Table2[[#This Row],[Dir]],"Spd",Table2[#Headers])+Table2[[#This Row],[0-3]]</f>
        <v>1.0526315789473684E-2</v>
      </c>
      <c r="Q12" s="4">
        <f>GETPIVOTDATA("Spd",PT_1,"Dir",Table2[[#This Row],[Dir]],"Spd",Table2[#Headers])+Table2[[#This Row],[3-6]]</f>
        <v>2.1052631578947368E-2</v>
      </c>
      <c r="R12" s="4">
        <f>GETPIVOTDATA("Spd",PT_1,"Dir",Table2[[#This Row],[Dir]],"Spd",Table2[#Headers])+Table2[[#This Row],[6-9]]</f>
        <v>3.1578947368421054E-2</v>
      </c>
      <c r="S12" s="4">
        <f>GETPIVOTDATA("Spd",PT_1,"Dir",Table2[[#This Row],[Dir]],"Spd",Table2[#Headers])+Table2[[#This Row],[9-12]]</f>
        <v>3.1578947368421054E-2</v>
      </c>
    </row>
    <row r="13" spans="2:19" x14ac:dyDescent="0.25">
      <c r="B13" s="3">
        <f t="shared" ca="1" si="0"/>
        <v>65</v>
      </c>
      <c r="C13" s="1">
        <f ca="1">RANDBETWEEN(10,140)/10+SIN(RADIANS(Table1[[#This Row],[Dir]]))</f>
        <v>3.90630778703665</v>
      </c>
      <c r="E13" s="1" t="s">
        <v>17</v>
      </c>
      <c r="F13" s="4">
        <v>6.3157894736842104E-3</v>
      </c>
      <c r="G13" s="4">
        <v>6.3157894736842104E-3</v>
      </c>
      <c r="H13" s="4">
        <v>6.3157894736842104E-3</v>
      </c>
      <c r="I13" s="4">
        <v>2.1052631578947368E-3</v>
      </c>
      <c r="J13" s="4">
        <v>6.3157894736842104E-3</v>
      </c>
      <c r="K13" s="4">
        <v>2.736842105263158E-2</v>
      </c>
      <c r="M13" t="s">
        <v>9</v>
      </c>
      <c r="N13">
        <v>8</v>
      </c>
      <c r="O13" s="4">
        <f>GETPIVOTDATA("Spd",PT_1,"Dir",Table2[[#This Row],[Dir]],"Spd",Table2[#Headers])</f>
        <v>4.2105263157894736E-3</v>
      </c>
      <c r="P13" s="4">
        <f>GETPIVOTDATA("Spd",PT_1,"Dir",Table2[[#This Row],[Dir]],"Spd",Table2[#Headers])+Table2[[#This Row],[0-3]]</f>
        <v>1.0526315789473684E-2</v>
      </c>
      <c r="Q13" s="4">
        <f>GETPIVOTDATA("Spd",PT_1,"Dir",Table2[[#This Row],[Dir]],"Spd",Table2[#Headers])+Table2[[#This Row],[3-6]]</f>
        <v>2.1052631578947368E-2</v>
      </c>
      <c r="R13" s="4">
        <f>GETPIVOTDATA("Spd",PT_1,"Dir",Table2[[#This Row],[Dir]],"Spd",Table2[#Headers])+Table2[[#This Row],[6-9]]</f>
        <v>3.1578947368421054E-2</v>
      </c>
      <c r="S13" s="4">
        <f>GETPIVOTDATA("Spd",PT_1,"Dir",Table2[[#This Row],[Dir]],"Spd",Table2[#Headers])+Table2[[#This Row],[9-12]]</f>
        <v>3.1578947368421054E-2</v>
      </c>
    </row>
    <row r="14" spans="2:19" x14ac:dyDescent="0.25">
      <c r="B14" s="3">
        <f t="shared" ca="1" si="0"/>
        <v>323</v>
      </c>
      <c r="C14" s="1">
        <f ca="1">RANDBETWEEN(10,140)/10+SIN(RADIANS(Table1[[#This Row],[Dir]]))</f>
        <v>5.8981849768479515</v>
      </c>
      <c r="E14" s="1" t="s">
        <v>18</v>
      </c>
      <c r="F14" s="4">
        <v>2.1052631578947368E-3</v>
      </c>
      <c r="G14" s="4">
        <v>4.2105263157894736E-3</v>
      </c>
      <c r="H14" s="4">
        <v>8.4210526315789472E-3</v>
      </c>
      <c r="I14" s="4">
        <v>0</v>
      </c>
      <c r="J14" s="4">
        <v>4.2105263157894736E-3</v>
      </c>
      <c r="K14" s="4">
        <v>1.8947368421052633E-2</v>
      </c>
      <c r="M14" t="s">
        <v>9</v>
      </c>
      <c r="N14">
        <v>9</v>
      </c>
      <c r="O14" s="4">
        <f>GETPIVOTDATA("Spd",PT_1,"Dir",Table2[[#This Row],[Dir]],"Spd",Table2[#Headers])</f>
        <v>4.2105263157894736E-3</v>
      </c>
      <c r="P14" s="4">
        <f>GETPIVOTDATA("Spd",PT_1,"Dir",Table2[[#This Row],[Dir]],"Spd",Table2[#Headers])+Table2[[#This Row],[0-3]]</f>
        <v>1.0526315789473684E-2</v>
      </c>
      <c r="Q14" s="4">
        <f>GETPIVOTDATA("Spd",PT_1,"Dir",Table2[[#This Row],[Dir]],"Spd",Table2[#Headers])+Table2[[#This Row],[3-6]]</f>
        <v>2.1052631578947368E-2</v>
      </c>
      <c r="R14" s="4">
        <f>GETPIVOTDATA("Spd",PT_1,"Dir",Table2[[#This Row],[Dir]],"Spd",Table2[#Headers])+Table2[[#This Row],[6-9]]</f>
        <v>3.1578947368421054E-2</v>
      </c>
      <c r="S14" s="4">
        <f>GETPIVOTDATA("Spd",PT_1,"Dir",Table2[[#This Row],[Dir]],"Spd",Table2[#Headers])+Table2[[#This Row],[9-12]]</f>
        <v>3.1578947368421054E-2</v>
      </c>
    </row>
    <row r="15" spans="2:19" x14ac:dyDescent="0.25">
      <c r="B15" s="3">
        <f t="shared" ca="1" si="0"/>
        <v>275</v>
      </c>
      <c r="C15" s="1">
        <f ca="1">RANDBETWEEN(10,140)/10+SIN(RADIANS(Table1[[#This Row],[Dir]]))</f>
        <v>8.5038053019082547</v>
      </c>
      <c r="E15" s="1" t="s">
        <v>19</v>
      </c>
      <c r="F15" s="4">
        <v>0</v>
      </c>
      <c r="G15" s="4">
        <v>2.1052631578947368E-3</v>
      </c>
      <c r="H15" s="4">
        <v>6.3157894736842104E-3</v>
      </c>
      <c r="I15" s="4">
        <v>2.1052631578947368E-3</v>
      </c>
      <c r="J15" s="4">
        <v>2.1052631578947368E-3</v>
      </c>
      <c r="K15" s="4">
        <v>1.2631578947368421E-2</v>
      </c>
      <c r="M15" s="8" t="s">
        <v>10</v>
      </c>
      <c r="N15">
        <v>10</v>
      </c>
      <c r="O15" s="4">
        <f>GETPIVOTDATA("Spd",PT_1,"Dir",Table2[[#This Row],[Dir]],"Spd",Table2[#Headers])</f>
        <v>8.4210526315789472E-3</v>
      </c>
      <c r="P15" s="4">
        <f>GETPIVOTDATA("Spd",PT_1,"Dir",Table2[[#This Row],[Dir]],"Spd",Table2[#Headers])+Table2[[#This Row],[0-3]]</f>
        <v>2.5263157894736842E-2</v>
      </c>
      <c r="Q15" s="4">
        <f>GETPIVOTDATA("Spd",PT_1,"Dir",Table2[[#This Row],[Dir]],"Spd",Table2[#Headers])+Table2[[#This Row],[3-6]]</f>
        <v>2.9473684210526315E-2</v>
      </c>
      <c r="R15" s="4">
        <f>GETPIVOTDATA("Spd",PT_1,"Dir",Table2[[#This Row],[Dir]],"Spd",Table2[#Headers])+Table2[[#This Row],[6-9]]</f>
        <v>3.3684210526315789E-2</v>
      </c>
      <c r="S15" s="4">
        <f>GETPIVOTDATA("Spd",PT_1,"Dir",Table2[[#This Row],[Dir]],"Spd",Table2[#Headers])+Table2[[#This Row],[9-12]]</f>
        <v>3.7894736842105259E-2</v>
      </c>
    </row>
    <row r="16" spans="2:19" x14ac:dyDescent="0.25">
      <c r="B16" s="3">
        <f t="shared" ca="1" si="0"/>
        <v>9</v>
      </c>
      <c r="C16" s="1">
        <f ca="1">RANDBETWEEN(10,140)/10+SIN(RADIANS(Table1[[#This Row],[Dir]]))</f>
        <v>10.35643446504023</v>
      </c>
      <c r="E16" s="1" t="s">
        <v>20</v>
      </c>
      <c r="F16" s="4">
        <v>0</v>
      </c>
      <c r="G16" s="4">
        <v>1.8947368421052633E-2</v>
      </c>
      <c r="H16" s="4">
        <v>6.3157894736842104E-3</v>
      </c>
      <c r="I16" s="4">
        <v>6.3157894736842104E-3</v>
      </c>
      <c r="J16" s="4">
        <v>6.3157894736842104E-3</v>
      </c>
      <c r="K16" s="4">
        <v>3.7894736842105266E-2</v>
      </c>
      <c r="M16" s="8" t="s">
        <v>10</v>
      </c>
      <c r="N16">
        <v>11</v>
      </c>
      <c r="O16" s="4">
        <f>GETPIVOTDATA("Spd",PT_1,"Dir",Table2[[#This Row],[Dir]],"Spd",Table2[#Headers])</f>
        <v>8.4210526315789472E-3</v>
      </c>
      <c r="P16" s="4">
        <f>GETPIVOTDATA("Spd",PT_1,"Dir",Table2[[#This Row],[Dir]],"Spd",Table2[#Headers])+Table2[[#This Row],[0-3]]</f>
        <v>2.5263157894736842E-2</v>
      </c>
      <c r="Q16" s="4">
        <f>GETPIVOTDATA("Spd",PT_1,"Dir",Table2[[#This Row],[Dir]],"Spd",Table2[#Headers])+Table2[[#This Row],[3-6]]</f>
        <v>2.9473684210526315E-2</v>
      </c>
      <c r="R16" s="4">
        <f>GETPIVOTDATA("Spd",PT_1,"Dir",Table2[[#This Row],[Dir]],"Spd",Table2[#Headers])+Table2[[#This Row],[6-9]]</f>
        <v>3.3684210526315789E-2</v>
      </c>
      <c r="S16" s="4">
        <f>GETPIVOTDATA("Spd",PT_1,"Dir",Table2[[#This Row],[Dir]],"Spd",Table2[#Headers])+Table2[[#This Row],[9-12]]</f>
        <v>3.7894736842105259E-2</v>
      </c>
    </row>
    <row r="17" spans="2:19" x14ac:dyDescent="0.25">
      <c r="B17" s="3">
        <f t="shared" ca="1" si="0"/>
        <v>347</v>
      </c>
      <c r="C17" s="1">
        <f ca="1">RANDBETWEEN(10,140)/10+SIN(RADIANS(Table1[[#This Row],[Dir]]))</f>
        <v>11.475048945656134</v>
      </c>
      <c r="E17" s="1" t="s">
        <v>21</v>
      </c>
      <c r="F17" s="4">
        <v>0</v>
      </c>
      <c r="G17" s="4">
        <v>4.2105263157894736E-3</v>
      </c>
      <c r="H17" s="4">
        <v>1.0526315789473684E-2</v>
      </c>
      <c r="I17" s="4">
        <v>2.1052631578947368E-3</v>
      </c>
      <c r="J17" s="4">
        <v>1.0526315789473684E-2</v>
      </c>
      <c r="K17" s="4">
        <v>2.736842105263158E-2</v>
      </c>
      <c r="M17" s="8" t="s">
        <v>10</v>
      </c>
      <c r="N17">
        <v>12</v>
      </c>
      <c r="O17" s="4">
        <f>GETPIVOTDATA("Spd",PT_1,"Dir",Table2[[#This Row],[Dir]],"Spd",Table2[#Headers])</f>
        <v>8.4210526315789472E-3</v>
      </c>
      <c r="P17" s="4">
        <f>GETPIVOTDATA("Spd",PT_1,"Dir",Table2[[#This Row],[Dir]],"Spd",Table2[#Headers])+Table2[[#This Row],[0-3]]</f>
        <v>2.5263157894736842E-2</v>
      </c>
      <c r="Q17" s="4">
        <f>GETPIVOTDATA("Spd",PT_1,"Dir",Table2[[#This Row],[Dir]],"Spd",Table2[#Headers])+Table2[[#This Row],[3-6]]</f>
        <v>2.9473684210526315E-2</v>
      </c>
      <c r="R17" s="4">
        <f>GETPIVOTDATA("Spd",PT_1,"Dir",Table2[[#This Row],[Dir]],"Spd",Table2[#Headers])+Table2[[#This Row],[6-9]]</f>
        <v>3.3684210526315789E-2</v>
      </c>
      <c r="S17" s="4">
        <f>GETPIVOTDATA("Spd",PT_1,"Dir",Table2[[#This Row],[Dir]],"Spd",Table2[#Headers])+Table2[[#This Row],[9-12]]</f>
        <v>3.7894736842105259E-2</v>
      </c>
    </row>
    <row r="18" spans="2:19" x14ac:dyDescent="0.25">
      <c r="B18" s="3">
        <f t="shared" ca="1" si="0"/>
        <v>107</v>
      </c>
      <c r="C18" s="1">
        <f ca="1">RANDBETWEEN(10,140)/10+SIN(RADIANS(Table1[[#This Row],[Dir]]))</f>
        <v>6.4563047559630355</v>
      </c>
      <c r="E18" s="1" t="s">
        <v>22</v>
      </c>
      <c r="F18" s="4">
        <v>4.2105263157894736E-3</v>
      </c>
      <c r="G18" s="4">
        <v>6.3157894736842104E-3</v>
      </c>
      <c r="H18" s="4">
        <v>6.3157894736842104E-3</v>
      </c>
      <c r="I18" s="4">
        <v>1.4736842105263158E-2</v>
      </c>
      <c r="J18" s="4">
        <v>6.3157894736842104E-3</v>
      </c>
      <c r="K18" s="4">
        <v>3.7894736842105266E-2</v>
      </c>
      <c r="M18" s="8" t="s">
        <v>10</v>
      </c>
      <c r="N18">
        <v>13</v>
      </c>
      <c r="O18" s="4">
        <f>GETPIVOTDATA("Spd",PT_1,"Dir",Table2[[#This Row],[Dir]],"Spd",Table2[#Headers])</f>
        <v>8.4210526315789472E-3</v>
      </c>
      <c r="P18" s="4">
        <f>GETPIVOTDATA("Spd",PT_1,"Dir",Table2[[#This Row],[Dir]],"Spd",Table2[#Headers])+Table2[[#This Row],[0-3]]</f>
        <v>2.5263157894736842E-2</v>
      </c>
      <c r="Q18" s="4">
        <f>GETPIVOTDATA("Spd",PT_1,"Dir",Table2[[#This Row],[Dir]],"Spd",Table2[#Headers])+Table2[[#This Row],[3-6]]</f>
        <v>2.9473684210526315E-2</v>
      </c>
      <c r="R18" s="4">
        <f>GETPIVOTDATA("Spd",PT_1,"Dir",Table2[[#This Row],[Dir]],"Spd",Table2[#Headers])+Table2[[#This Row],[6-9]]</f>
        <v>3.3684210526315789E-2</v>
      </c>
      <c r="S18" s="4">
        <f>GETPIVOTDATA("Spd",PT_1,"Dir",Table2[[#This Row],[Dir]],"Spd",Table2[#Headers])+Table2[[#This Row],[9-12]]</f>
        <v>3.7894736842105259E-2</v>
      </c>
    </row>
    <row r="19" spans="2:19" x14ac:dyDescent="0.25">
      <c r="B19" s="3">
        <f t="shared" ca="1" si="0"/>
        <v>134</v>
      </c>
      <c r="C19" s="1">
        <f ca="1">RANDBETWEEN(10,140)/10+SIN(RADIANS(Table1[[#This Row],[Dir]]))</f>
        <v>6.0193398003386509</v>
      </c>
      <c r="E19" s="1" t="s">
        <v>23</v>
      </c>
      <c r="F19" s="4">
        <v>4.2105263157894736E-3</v>
      </c>
      <c r="G19" s="4">
        <v>1.0526315789473684E-2</v>
      </c>
      <c r="H19" s="4">
        <v>2.1052631578947368E-3</v>
      </c>
      <c r="I19" s="4">
        <v>2.1052631578947368E-3</v>
      </c>
      <c r="J19" s="4">
        <v>1.0526315789473684E-2</v>
      </c>
      <c r="K19" s="4">
        <v>2.9473684210526315E-2</v>
      </c>
      <c r="M19" s="8" t="s">
        <v>10</v>
      </c>
      <c r="N19">
        <v>14</v>
      </c>
      <c r="O19" s="4">
        <f>GETPIVOTDATA("Spd",PT_1,"Dir",Table2[[#This Row],[Dir]],"Spd",Table2[#Headers])</f>
        <v>8.4210526315789472E-3</v>
      </c>
      <c r="P19" s="4">
        <f>GETPIVOTDATA("Spd",PT_1,"Dir",Table2[[#This Row],[Dir]],"Spd",Table2[#Headers])+Table2[[#This Row],[0-3]]</f>
        <v>2.5263157894736842E-2</v>
      </c>
      <c r="Q19" s="4">
        <f>GETPIVOTDATA("Spd",PT_1,"Dir",Table2[[#This Row],[Dir]],"Spd",Table2[#Headers])+Table2[[#This Row],[3-6]]</f>
        <v>2.9473684210526315E-2</v>
      </c>
      <c r="R19" s="4">
        <f>GETPIVOTDATA("Spd",PT_1,"Dir",Table2[[#This Row],[Dir]],"Spd",Table2[#Headers])+Table2[[#This Row],[6-9]]</f>
        <v>3.3684210526315789E-2</v>
      </c>
      <c r="S19" s="4">
        <f>GETPIVOTDATA("Spd",PT_1,"Dir",Table2[[#This Row],[Dir]],"Spd",Table2[#Headers])+Table2[[#This Row],[9-12]]</f>
        <v>3.7894736842105259E-2</v>
      </c>
    </row>
    <row r="20" spans="2:19" x14ac:dyDescent="0.25">
      <c r="B20" s="3">
        <f t="shared" ca="1" si="0"/>
        <v>29</v>
      </c>
      <c r="C20" s="1">
        <f ca="1">RANDBETWEEN(10,140)/10+SIN(RADIANS(Table1[[#This Row],[Dir]]))</f>
        <v>4.3848096202463367</v>
      </c>
      <c r="E20" s="1" t="s">
        <v>24</v>
      </c>
      <c r="F20" s="4">
        <v>2.1052631578947368E-3</v>
      </c>
      <c r="G20" s="4">
        <v>8.4210526315789472E-3</v>
      </c>
      <c r="H20" s="4">
        <v>4.2105263157894736E-3</v>
      </c>
      <c r="I20" s="4">
        <v>1.0526315789473684E-2</v>
      </c>
      <c r="J20" s="4">
        <v>6.3157894736842104E-3</v>
      </c>
      <c r="K20" s="4">
        <v>3.1578947368421054E-2</v>
      </c>
      <c r="M20" s="8" t="s">
        <v>10</v>
      </c>
      <c r="N20">
        <v>15</v>
      </c>
      <c r="O20" s="4">
        <f>GETPIVOTDATA("Spd",PT_1,"Dir",Table2[[#This Row],[Dir]],"Spd",Table2[#Headers])</f>
        <v>8.4210526315789472E-3</v>
      </c>
      <c r="P20" s="4">
        <f>GETPIVOTDATA("Spd",PT_1,"Dir",Table2[[#This Row],[Dir]],"Spd",Table2[#Headers])+Table2[[#This Row],[0-3]]</f>
        <v>2.5263157894736842E-2</v>
      </c>
      <c r="Q20" s="4">
        <f>GETPIVOTDATA("Spd",PT_1,"Dir",Table2[[#This Row],[Dir]],"Spd",Table2[#Headers])+Table2[[#This Row],[3-6]]</f>
        <v>2.9473684210526315E-2</v>
      </c>
      <c r="R20" s="4">
        <f>GETPIVOTDATA("Spd",PT_1,"Dir",Table2[[#This Row],[Dir]],"Spd",Table2[#Headers])+Table2[[#This Row],[6-9]]</f>
        <v>3.3684210526315789E-2</v>
      </c>
      <c r="S20" s="4">
        <f>GETPIVOTDATA("Spd",PT_1,"Dir",Table2[[#This Row],[Dir]],"Spd",Table2[#Headers])+Table2[[#This Row],[9-12]]</f>
        <v>3.7894736842105259E-2</v>
      </c>
    </row>
    <row r="21" spans="2:19" x14ac:dyDescent="0.25">
      <c r="B21" s="3">
        <f t="shared" ca="1" si="0"/>
        <v>264</v>
      </c>
      <c r="C21" s="1">
        <f ca="1">RANDBETWEEN(10,140)/10+SIN(RADIANS(Table1[[#This Row],[Dir]]))</f>
        <v>9.105478104631727</v>
      </c>
      <c r="E21" s="1" t="s">
        <v>25</v>
      </c>
      <c r="F21" s="4">
        <v>2.1052631578947368E-3</v>
      </c>
      <c r="G21" s="4">
        <v>8.4210526315789472E-3</v>
      </c>
      <c r="H21" s="4">
        <v>4.2105263157894736E-3</v>
      </c>
      <c r="I21" s="4">
        <v>6.3157894736842104E-3</v>
      </c>
      <c r="J21" s="4">
        <v>2.1052631578947368E-3</v>
      </c>
      <c r="K21" s="4">
        <v>2.3157894736842106E-2</v>
      </c>
      <c r="M21" s="8" t="s">
        <v>10</v>
      </c>
      <c r="N21">
        <v>16</v>
      </c>
      <c r="O21" s="4">
        <f>GETPIVOTDATA("Spd",PT_1,"Dir",Table2[[#This Row],[Dir]],"Spd",Table2[#Headers])</f>
        <v>8.4210526315789472E-3</v>
      </c>
      <c r="P21" s="4">
        <f>GETPIVOTDATA("Spd",PT_1,"Dir",Table2[[#This Row],[Dir]],"Spd",Table2[#Headers])+Table2[[#This Row],[0-3]]</f>
        <v>2.5263157894736842E-2</v>
      </c>
      <c r="Q21" s="4">
        <f>GETPIVOTDATA("Spd",PT_1,"Dir",Table2[[#This Row],[Dir]],"Spd",Table2[#Headers])+Table2[[#This Row],[3-6]]</f>
        <v>2.9473684210526315E-2</v>
      </c>
      <c r="R21" s="4">
        <f>GETPIVOTDATA("Spd",PT_1,"Dir",Table2[[#This Row],[Dir]],"Spd",Table2[#Headers])+Table2[[#This Row],[6-9]]</f>
        <v>3.3684210526315789E-2</v>
      </c>
      <c r="S21" s="4">
        <f>GETPIVOTDATA("Spd",PT_1,"Dir",Table2[[#This Row],[Dir]],"Spd",Table2[#Headers])+Table2[[#This Row],[9-12]]</f>
        <v>3.7894736842105259E-2</v>
      </c>
    </row>
    <row r="22" spans="2:19" x14ac:dyDescent="0.25">
      <c r="B22" s="3">
        <f t="shared" ca="1" si="0"/>
        <v>301</v>
      </c>
      <c r="C22" s="1">
        <f ca="1">RANDBETWEEN(10,140)/10+SIN(RADIANS(Table1[[#This Row],[Dir]]))</f>
        <v>10.142832699297887</v>
      </c>
      <c r="E22" s="1" t="s">
        <v>26</v>
      </c>
      <c r="F22" s="4">
        <v>6.3157894736842104E-3</v>
      </c>
      <c r="G22" s="4">
        <v>8.4210526315789472E-3</v>
      </c>
      <c r="H22" s="4">
        <v>2.1052631578947368E-3</v>
      </c>
      <c r="I22" s="4">
        <v>1.0526315789473684E-2</v>
      </c>
      <c r="J22" s="4">
        <v>6.3157894736842104E-3</v>
      </c>
      <c r="K22" s="4">
        <v>3.3684210526315789E-2</v>
      </c>
      <c r="M22" s="8" t="s">
        <v>10</v>
      </c>
      <c r="N22">
        <v>17</v>
      </c>
      <c r="O22" s="4">
        <f>GETPIVOTDATA("Spd",PT_1,"Dir",Table2[[#This Row],[Dir]],"Spd",Table2[#Headers])</f>
        <v>8.4210526315789472E-3</v>
      </c>
      <c r="P22" s="4">
        <f>GETPIVOTDATA("Spd",PT_1,"Dir",Table2[[#This Row],[Dir]],"Spd",Table2[#Headers])+Table2[[#This Row],[0-3]]</f>
        <v>2.5263157894736842E-2</v>
      </c>
      <c r="Q22" s="4">
        <f>GETPIVOTDATA("Spd",PT_1,"Dir",Table2[[#This Row],[Dir]],"Spd",Table2[#Headers])+Table2[[#This Row],[3-6]]</f>
        <v>2.9473684210526315E-2</v>
      </c>
      <c r="R22" s="4">
        <f>GETPIVOTDATA("Spd",PT_1,"Dir",Table2[[#This Row],[Dir]],"Spd",Table2[#Headers])+Table2[[#This Row],[6-9]]</f>
        <v>3.3684210526315789E-2</v>
      </c>
      <c r="S22" s="4">
        <f>GETPIVOTDATA("Spd",PT_1,"Dir",Table2[[#This Row],[Dir]],"Spd",Table2[#Headers])+Table2[[#This Row],[9-12]]</f>
        <v>3.7894736842105259E-2</v>
      </c>
    </row>
    <row r="23" spans="2:19" x14ac:dyDescent="0.25">
      <c r="B23" s="3">
        <f t="shared" ca="1" si="0"/>
        <v>275</v>
      </c>
      <c r="C23" s="1">
        <f ca="1">RANDBETWEEN(10,140)/10+SIN(RADIANS(Table1[[#This Row],[Dir]]))</f>
        <v>2.4038053019082541</v>
      </c>
      <c r="E23" s="1" t="s">
        <v>27</v>
      </c>
      <c r="F23" s="4">
        <v>2.1052631578947368E-3</v>
      </c>
      <c r="G23" s="4">
        <v>2.1052631578947368E-2</v>
      </c>
      <c r="H23" s="4">
        <v>6.3157894736842104E-3</v>
      </c>
      <c r="I23" s="4">
        <v>2.1052631578947368E-3</v>
      </c>
      <c r="J23" s="4">
        <v>8.4210526315789472E-3</v>
      </c>
      <c r="K23" s="4">
        <v>0.04</v>
      </c>
      <c r="M23" s="8" t="s">
        <v>10</v>
      </c>
      <c r="N23">
        <v>18</v>
      </c>
      <c r="O23" s="4">
        <f>GETPIVOTDATA("Spd",PT_1,"Dir",Table2[[#This Row],[Dir]],"Spd",Table2[#Headers])</f>
        <v>8.4210526315789472E-3</v>
      </c>
      <c r="P23" s="4">
        <f>GETPIVOTDATA("Spd",PT_1,"Dir",Table2[[#This Row],[Dir]],"Spd",Table2[#Headers])+Table2[[#This Row],[0-3]]</f>
        <v>2.5263157894736842E-2</v>
      </c>
      <c r="Q23" s="4">
        <f>GETPIVOTDATA("Spd",PT_1,"Dir",Table2[[#This Row],[Dir]],"Spd",Table2[#Headers])+Table2[[#This Row],[3-6]]</f>
        <v>2.9473684210526315E-2</v>
      </c>
      <c r="R23" s="4">
        <f>GETPIVOTDATA("Spd",PT_1,"Dir",Table2[[#This Row],[Dir]],"Spd",Table2[#Headers])+Table2[[#This Row],[6-9]]</f>
        <v>3.3684210526315789E-2</v>
      </c>
      <c r="S23" s="4">
        <f>GETPIVOTDATA("Spd",PT_1,"Dir",Table2[[#This Row],[Dir]],"Spd",Table2[#Headers])+Table2[[#This Row],[9-12]]</f>
        <v>3.7894736842105259E-2</v>
      </c>
    </row>
    <row r="24" spans="2:19" x14ac:dyDescent="0.25">
      <c r="B24" s="3">
        <f t="shared" ca="1" si="0"/>
        <v>318</v>
      </c>
      <c r="C24" s="1">
        <f ca="1">RANDBETWEEN(10,140)/10+SIN(RADIANS(Table1[[#This Row],[Dir]]))</f>
        <v>6.5308693936411419</v>
      </c>
      <c r="E24" s="1" t="s">
        <v>28</v>
      </c>
      <c r="F24" s="4">
        <v>2.1052631578947368E-3</v>
      </c>
      <c r="G24" s="4">
        <v>6.3157894736842104E-3</v>
      </c>
      <c r="H24" s="4">
        <v>0</v>
      </c>
      <c r="I24" s="4">
        <v>2.1052631578947368E-3</v>
      </c>
      <c r="J24" s="4">
        <v>0</v>
      </c>
      <c r="K24" s="4">
        <v>1.0526315789473684E-2</v>
      </c>
      <c r="M24" s="8" t="s">
        <v>10</v>
      </c>
      <c r="N24">
        <v>19</v>
      </c>
      <c r="O24" s="4">
        <f>GETPIVOTDATA("Spd",PT_1,"Dir",Table2[[#This Row],[Dir]],"Spd",Table2[#Headers])</f>
        <v>8.4210526315789472E-3</v>
      </c>
      <c r="P24" s="4">
        <f>GETPIVOTDATA("Spd",PT_1,"Dir",Table2[[#This Row],[Dir]],"Spd",Table2[#Headers])+Table2[[#This Row],[0-3]]</f>
        <v>2.5263157894736842E-2</v>
      </c>
      <c r="Q24" s="4">
        <f>GETPIVOTDATA("Spd",PT_1,"Dir",Table2[[#This Row],[Dir]],"Spd",Table2[#Headers])+Table2[[#This Row],[3-6]]</f>
        <v>2.9473684210526315E-2</v>
      </c>
      <c r="R24" s="4">
        <f>GETPIVOTDATA("Spd",PT_1,"Dir",Table2[[#This Row],[Dir]],"Spd",Table2[#Headers])+Table2[[#This Row],[6-9]]</f>
        <v>3.3684210526315789E-2</v>
      </c>
      <c r="S24" s="4">
        <f>GETPIVOTDATA("Spd",PT_1,"Dir",Table2[[#This Row],[Dir]],"Spd",Table2[#Headers])+Table2[[#This Row],[9-12]]</f>
        <v>3.7894736842105259E-2</v>
      </c>
    </row>
    <row r="25" spans="2:19" x14ac:dyDescent="0.25">
      <c r="B25" s="3">
        <f t="shared" ca="1" si="0"/>
        <v>228</v>
      </c>
      <c r="C25" s="1">
        <f ca="1">RANDBETWEEN(10,140)/10+SIN(RADIANS(Table1[[#This Row],[Dir]]))</f>
        <v>3.2568551745226055</v>
      </c>
      <c r="E25" s="1" t="s">
        <v>29</v>
      </c>
      <c r="F25" s="4">
        <v>4.2105263157894736E-3</v>
      </c>
      <c r="G25" s="4">
        <v>8.4210526315789472E-3</v>
      </c>
      <c r="H25" s="4">
        <v>4.2105263157894736E-3</v>
      </c>
      <c r="I25" s="4">
        <v>2.1052631578947368E-3</v>
      </c>
      <c r="J25" s="4">
        <v>4.2105263157894736E-3</v>
      </c>
      <c r="K25" s="4">
        <v>2.3157894736842106E-2</v>
      </c>
      <c r="M25" s="8" t="s">
        <v>11</v>
      </c>
      <c r="N25">
        <v>20</v>
      </c>
      <c r="O25" s="4">
        <f>GETPIVOTDATA("Spd",PT_1,"Dir",Table2[[#This Row],[Dir]],"Spd",Table2[#Headers])</f>
        <v>2.1052631578947368E-3</v>
      </c>
      <c r="P25" s="4">
        <f>GETPIVOTDATA("Spd",PT_1,"Dir",Table2[[#This Row],[Dir]],"Spd",Table2[#Headers])+Table2[[#This Row],[0-3]]</f>
        <v>6.3157894736842104E-3</v>
      </c>
      <c r="Q25" s="4">
        <f>GETPIVOTDATA("Spd",PT_1,"Dir",Table2[[#This Row],[Dir]],"Spd",Table2[#Headers])+Table2[[#This Row],[3-6]]</f>
        <v>1.6842105263157894E-2</v>
      </c>
      <c r="R25" s="4">
        <f>GETPIVOTDATA("Spd",PT_1,"Dir",Table2[[#This Row],[Dir]],"Spd",Table2[#Headers])+Table2[[#This Row],[6-9]]</f>
        <v>1.8947368421052629E-2</v>
      </c>
      <c r="S25" s="4">
        <f>GETPIVOTDATA("Spd",PT_1,"Dir",Table2[[#This Row],[Dir]],"Spd",Table2[#Headers])+Table2[[#This Row],[9-12]]</f>
        <v>2.1052631578947364E-2</v>
      </c>
    </row>
    <row r="26" spans="2:19" x14ac:dyDescent="0.25">
      <c r="B26" s="3">
        <f t="shared" ca="1" si="0"/>
        <v>205</v>
      </c>
      <c r="C26" s="1">
        <f ca="1">RANDBETWEEN(10,140)/10+SIN(RADIANS(Table1[[#This Row],[Dir]]))</f>
        <v>2.8773817382593005</v>
      </c>
      <c r="E26" s="1" t="s">
        <v>30</v>
      </c>
      <c r="F26" s="4">
        <v>4.2105263157894736E-3</v>
      </c>
      <c r="G26" s="4">
        <v>8.4210526315789472E-3</v>
      </c>
      <c r="H26" s="4">
        <v>8.4210526315789472E-3</v>
      </c>
      <c r="I26" s="4">
        <v>2.1052631578947368E-3</v>
      </c>
      <c r="J26" s="4">
        <v>4.2105263157894736E-3</v>
      </c>
      <c r="K26" s="4">
        <v>2.736842105263158E-2</v>
      </c>
      <c r="M26" s="8" t="s">
        <v>11</v>
      </c>
      <c r="N26">
        <v>21</v>
      </c>
      <c r="O26" s="4">
        <f>GETPIVOTDATA("Spd",PT_1,"Dir",Table2[[#This Row],[Dir]],"Spd",Table2[#Headers])</f>
        <v>2.1052631578947368E-3</v>
      </c>
      <c r="P26" s="4">
        <f>GETPIVOTDATA("Spd",PT_1,"Dir",Table2[[#This Row],[Dir]],"Spd",Table2[#Headers])+Table2[[#This Row],[0-3]]</f>
        <v>6.3157894736842104E-3</v>
      </c>
      <c r="Q26" s="4">
        <f>GETPIVOTDATA("Spd",PT_1,"Dir",Table2[[#This Row],[Dir]],"Spd",Table2[#Headers])+Table2[[#This Row],[3-6]]</f>
        <v>1.6842105263157894E-2</v>
      </c>
      <c r="R26" s="4">
        <f>GETPIVOTDATA("Spd",PT_1,"Dir",Table2[[#This Row],[Dir]],"Spd",Table2[#Headers])+Table2[[#This Row],[6-9]]</f>
        <v>1.8947368421052629E-2</v>
      </c>
      <c r="S26" s="4">
        <f>GETPIVOTDATA("Spd",PT_1,"Dir",Table2[[#This Row],[Dir]],"Spd",Table2[#Headers])+Table2[[#This Row],[9-12]]</f>
        <v>2.1052631578947364E-2</v>
      </c>
    </row>
    <row r="27" spans="2:19" x14ac:dyDescent="0.25">
      <c r="B27" s="3">
        <f t="shared" ca="1" si="0"/>
        <v>42</v>
      </c>
      <c r="C27" s="1">
        <f ca="1">RANDBETWEEN(10,140)/10+SIN(RADIANS(Table1[[#This Row],[Dir]]))</f>
        <v>10.669130606358859</v>
      </c>
      <c r="E27" s="1" t="s">
        <v>31</v>
      </c>
      <c r="F27" s="4">
        <v>2.1052631578947368E-3</v>
      </c>
      <c r="G27" s="4">
        <v>4.2105263157894736E-3</v>
      </c>
      <c r="H27" s="4">
        <v>8.4210526315789472E-3</v>
      </c>
      <c r="I27" s="4">
        <v>4.2105263157894736E-3</v>
      </c>
      <c r="J27" s="4">
        <v>2.1052631578947368E-3</v>
      </c>
      <c r="K27" s="4">
        <v>2.1052631578947368E-2</v>
      </c>
      <c r="M27" s="8" t="s">
        <v>11</v>
      </c>
      <c r="N27">
        <v>22</v>
      </c>
      <c r="O27" s="4">
        <f>GETPIVOTDATA("Spd",PT_1,"Dir",Table2[[#This Row],[Dir]],"Spd",Table2[#Headers])</f>
        <v>2.1052631578947368E-3</v>
      </c>
      <c r="P27" s="4">
        <f>GETPIVOTDATA("Spd",PT_1,"Dir",Table2[[#This Row],[Dir]],"Spd",Table2[#Headers])+Table2[[#This Row],[0-3]]</f>
        <v>6.3157894736842104E-3</v>
      </c>
      <c r="Q27" s="4">
        <f>GETPIVOTDATA("Spd",PT_1,"Dir",Table2[[#This Row],[Dir]],"Spd",Table2[#Headers])+Table2[[#This Row],[3-6]]</f>
        <v>1.6842105263157894E-2</v>
      </c>
      <c r="R27" s="4">
        <f>GETPIVOTDATA("Spd",PT_1,"Dir",Table2[[#This Row],[Dir]],"Spd",Table2[#Headers])+Table2[[#This Row],[6-9]]</f>
        <v>1.8947368421052629E-2</v>
      </c>
      <c r="S27" s="4">
        <f>GETPIVOTDATA("Spd",PT_1,"Dir",Table2[[#This Row],[Dir]],"Spd",Table2[#Headers])+Table2[[#This Row],[9-12]]</f>
        <v>2.1052631578947364E-2</v>
      </c>
    </row>
    <row r="28" spans="2:19" x14ac:dyDescent="0.25">
      <c r="B28" s="3">
        <f t="shared" ca="1" si="0"/>
        <v>48</v>
      </c>
      <c r="C28" s="1">
        <f ca="1">RANDBETWEEN(10,140)/10+SIN(RADIANS(Table1[[#This Row],[Dir]]))</f>
        <v>7.1431448254773944</v>
      </c>
      <c r="E28" s="1" t="s">
        <v>32</v>
      </c>
      <c r="F28" s="4">
        <v>8.4210526315789472E-3</v>
      </c>
      <c r="G28" s="4">
        <v>8.4210526315789472E-3</v>
      </c>
      <c r="H28" s="4">
        <v>8.4210526315789472E-3</v>
      </c>
      <c r="I28" s="4">
        <v>8.4210526315789472E-3</v>
      </c>
      <c r="J28" s="4">
        <v>4.2105263157894736E-3</v>
      </c>
      <c r="K28" s="4">
        <v>3.7894736842105266E-2</v>
      </c>
      <c r="M28" s="8" t="s">
        <v>11</v>
      </c>
      <c r="N28">
        <v>23</v>
      </c>
      <c r="O28" s="4">
        <f>GETPIVOTDATA("Spd",PT_1,"Dir",Table2[[#This Row],[Dir]],"Spd",Table2[#Headers])</f>
        <v>2.1052631578947368E-3</v>
      </c>
      <c r="P28" s="4">
        <f>GETPIVOTDATA("Spd",PT_1,"Dir",Table2[[#This Row],[Dir]],"Spd",Table2[#Headers])+Table2[[#This Row],[0-3]]</f>
        <v>6.3157894736842104E-3</v>
      </c>
      <c r="Q28" s="4">
        <f>GETPIVOTDATA("Spd",PT_1,"Dir",Table2[[#This Row],[Dir]],"Spd",Table2[#Headers])+Table2[[#This Row],[3-6]]</f>
        <v>1.6842105263157894E-2</v>
      </c>
      <c r="R28" s="4">
        <f>GETPIVOTDATA("Spd",PT_1,"Dir",Table2[[#This Row],[Dir]],"Spd",Table2[#Headers])+Table2[[#This Row],[6-9]]</f>
        <v>1.8947368421052629E-2</v>
      </c>
      <c r="S28" s="4">
        <f>GETPIVOTDATA("Spd",PT_1,"Dir",Table2[[#This Row],[Dir]],"Spd",Table2[#Headers])+Table2[[#This Row],[9-12]]</f>
        <v>2.1052631578947364E-2</v>
      </c>
    </row>
    <row r="29" spans="2:19" x14ac:dyDescent="0.25">
      <c r="B29" s="3">
        <f t="shared" ca="1" si="0"/>
        <v>29</v>
      </c>
      <c r="C29" s="1">
        <f ca="1">RANDBETWEEN(10,140)/10+SIN(RADIANS(Table1[[#This Row],[Dir]]))</f>
        <v>14.284809620246337</v>
      </c>
      <c r="E29" s="1" t="s">
        <v>33</v>
      </c>
      <c r="F29" s="4">
        <v>4.2105263157894736E-3</v>
      </c>
      <c r="G29" s="4">
        <v>4.2105263157894736E-3</v>
      </c>
      <c r="H29" s="4">
        <v>6.3157894736842104E-3</v>
      </c>
      <c r="I29" s="4">
        <v>4.2105263157894736E-3</v>
      </c>
      <c r="J29" s="4">
        <v>0</v>
      </c>
      <c r="K29" s="4">
        <v>1.8947368421052633E-2</v>
      </c>
      <c r="M29" s="8" t="s">
        <v>11</v>
      </c>
      <c r="N29">
        <v>24</v>
      </c>
      <c r="O29" s="4">
        <f>GETPIVOTDATA("Spd",PT_1,"Dir",Table2[[#This Row],[Dir]],"Spd",Table2[#Headers])</f>
        <v>2.1052631578947368E-3</v>
      </c>
      <c r="P29" s="4">
        <f>GETPIVOTDATA("Spd",PT_1,"Dir",Table2[[#This Row],[Dir]],"Spd",Table2[#Headers])+Table2[[#This Row],[0-3]]</f>
        <v>6.3157894736842104E-3</v>
      </c>
      <c r="Q29" s="4">
        <f>GETPIVOTDATA("Spd",PT_1,"Dir",Table2[[#This Row],[Dir]],"Spd",Table2[#Headers])+Table2[[#This Row],[3-6]]</f>
        <v>1.6842105263157894E-2</v>
      </c>
      <c r="R29" s="4">
        <f>GETPIVOTDATA("Spd",PT_1,"Dir",Table2[[#This Row],[Dir]],"Spd",Table2[#Headers])+Table2[[#This Row],[6-9]]</f>
        <v>1.8947368421052629E-2</v>
      </c>
      <c r="S29" s="4">
        <f>GETPIVOTDATA("Spd",PT_1,"Dir",Table2[[#This Row],[Dir]],"Spd",Table2[#Headers])+Table2[[#This Row],[9-12]]</f>
        <v>2.1052631578947364E-2</v>
      </c>
    </row>
    <row r="30" spans="2:19" x14ac:dyDescent="0.25">
      <c r="B30" s="3">
        <f t="shared" ca="1" si="0"/>
        <v>106</v>
      </c>
      <c r="C30" s="1">
        <f ca="1">RANDBETWEEN(10,140)/10+SIN(RADIANS(Table1[[#This Row],[Dir]]))</f>
        <v>6.5612616959383185</v>
      </c>
      <c r="E30" s="1" t="s">
        <v>34</v>
      </c>
      <c r="F30" s="4">
        <v>0</v>
      </c>
      <c r="G30" s="4">
        <v>8.4210526315789472E-3</v>
      </c>
      <c r="H30" s="4">
        <v>6.3157894736842104E-3</v>
      </c>
      <c r="I30" s="4">
        <v>4.2105263157894736E-3</v>
      </c>
      <c r="J30" s="4">
        <v>0</v>
      </c>
      <c r="K30" s="4">
        <v>1.8947368421052633E-2</v>
      </c>
      <c r="M30" s="8" t="s">
        <v>11</v>
      </c>
      <c r="N30">
        <v>25</v>
      </c>
      <c r="O30" s="4">
        <f>GETPIVOTDATA("Spd",PT_1,"Dir",Table2[[#This Row],[Dir]],"Spd",Table2[#Headers])</f>
        <v>2.1052631578947368E-3</v>
      </c>
      <c r="P30" s="4">
        <f>GETPIVOTDATA("Spd",PT_1,"Dir",Table2[[#This Row],[Dir]],"Spd",Table2[#Headers])+Table2[[#This Row],[0-3]]</f>
        <v>6.3157894736842104E-3</v>
      </c>
      <c r="Q30" s="4">
        <f>GETPIVOTDATA("Spd",PT_1,"Dir",Table2[[#This Row],[Dir]],"Spd",Table2[#Headers])+Table2[[#This Row],[3-6]]</f>
        <v>1.6842105263157894E-2</v>
      </c>
      <c r="R30" s="4">
        <f>GETPIVOTDATA("Spd",PT_1,"Dir",Table2[[#This Row],[Dir]],"Spd",Table2[#Headers])+Table2[[#This Row],[6-9]]</f>
        <v>1.8947368421052629E-2</v>
      </c>
      <c r="S30" s="4">
        <f>GETPIVOTDATA("Spd",PT_1,"Dir",Table2[[#This Row],[Dir]],"Spd",Table2[#Headers])+Table2[[#This Row],[9-12]]</f>
        <v>2.1052631578947364E-2</v>
      </c>
    </row>
    <row r="31" spans="2:19" x14ac:dyDescent="0.25">
      <c r="B31" s="3">
        <f t="shared" ca="1" si="0"/>
        <v>31</v>
      </c>
      <c r="C31" s="1">
        <f ca="1">RANDBETWEEN(10,140)/10+SIN(RADIANS(Table1[[#This Row],[Dir]]))</f>
        <v>9.3150380749100545</v>
      </c>
      <c r="E31" s="1" t="s">
        <v>35</v>
      </c>
      <c r="F31" s="4">
        <v>4.2105263157894736E-3</v>
      </c>
      <c r="G31" s="4">
        <v>2.1052631578947368E-3</v>
      </c>
      <c r="H31" s="4">
        <v>2.3157894736842106E-2</v>
      </c>
      <c r="I31" s="4">
        <v>6.3157894736842104E-3</v>
      </c>
      <c r="J31" s="4">
        <v>4.2105263157894736E-3</v>
      </c>
      <c r="K31" s="4">
        <v>0.04</v>
      </c>
      <c r="M31" s="8" t="s">
        <v>11</v>
      </c>
      <c r="N31">
        <v>26</v>
      </c>
      <c r="O31" s="4">
        <f>GETPIVOTDATA("Spd",PT_1,"Dir",Table2[[#This Row],[Dir]],"Spd",Table2[#Headers])</f>
        <v>2.1052631578947368E-3</v>
      </c>
      <c r="P31" s="4">
        <f>GETPIVOTDATA("Spd",PT_1,"Dir",Table2[[#This Row],[Dir]],"Spd",Table2[#Headers])+Table2[[#This Row],[0-3]]</f>
        <v>6.3157894736842104E-3</v>
      </c>
      <c r="Q31" s="4">
        <f>GETPIVOTDATA("Spd",PT_1,"Dir",Table2[[#This Row],[Dir]],"Spd",Table2[#Headers])+Table2[[#This Row],[3-6]]</f>
        <v>1.6842105263157894E-2</v>
      </c>
      <c r="R31" s="4">
        <f>GETPIVOTDATA("Spd",PT_1,"Dir",Table2[[#This Row],[Dir]],"Spd",Table2[#Headers])+Table2[[#This Row],[6-9]]</f>
        <v>1.8947368421052629E-2</v>
      </c>
      <c r="S31" s="4">
        <f>GETPIVOTDATA("Spd",PT_1,"Dir",Table2[[#This Row],[Dir]],"Spd",Table2[#Headers])+Table2[[#This Row],[9-12]]</f>
        <v>2.1052631578947364E-2</v>
      </c>
    </row>
    <row r="32" spans="2:19" x14ac:dyDescent="0.25">
      <c r="B32" s="3">
        <f t="shared" ca="1" si="0"/>
        <v>159</v>
      </c>
      <c r="C32" s="1">
        <f ca="1">RANDBETWEEN(10,140)/10+SIN(RADIANS(Table1[[#This Row],[Dir]]))</f>
        <v>7.5583679495453007</v>
      </c>
      <c r="E32" s="1" t="s">
        <v>36</v>
      </c>
      <c r="F32" s="4">
        <v>1.4736842105263158E-2</v>
      </c>
      <c r="G32" s="4">
        <v>1.0526315789473684E-2</v>
      </c>
      <c r="H32" s="4">
        <v>8.4210526315789472E-3</v>
      </c>
      <c r="I32" s="4">
        <v>4.2105263157894736E-3</v>
      </c>
      <c r="J32" s="4">
        <v>2.1052631578947368E-3</v>
      </c>
      <c r="K32" s="4">
        <v>0.04</v>
      </c>
      <c r="M32" s="8" t="s">
        <v>11</v>
      </c>
      <c r="N32">
        <v>27</v>
      </c>
      <c r="O32" s="4">
        <f>GETPIVOTDATA("Spd",PT_1,"Dir",Table2[[#This Row],[Dir]],"Spd",Table2[#Headers])</f>
        <v>2.1052631578947368E-3</v>
      </c>
      <c r="P32" s="4">
        <f>GETPIVOTDATA("Spd",PT_1,"Dir",Table2[[#This Row],[Dir]],"Spd",Table2[#Headers])+Table2[[#This Row],[0-3]]</f>
        <v>6.3157894736842104E-3</v>
      </c>
      <c r="Q32" s="4">
        <f>GETPIVOTDATA("Spd",PT_1,"Dir",Table2[[#This Row],[Dir]],"Spd",Table2[#Headers])+Table2[[#This Row],[3-6]]</f>
        <v>1.6842105263157894E-2</v>
      </c>
      <c r="R32" s="4">
        <f>GETPIVOTDATA("Spd",PT_1,"Dir",Table2[[#This Row],[Dir]],"Spd",Table2[#Headers])+Table2[[#This Row],[6-9]]</f>
        <v>1.8947368421052629E-2</v>
      </c>
      <c r="S32" s="4">
        <f>GETPIVOTDATA("Spd",PT_1,"Dir",Table2[[#This Row],[Dir]],"Spd",Table2[#Headers])+Table2[[#This Row],[9-12]]</f>
        <v>2.1052631578947364E-2</v>
      </c>
    </row>
    <row r="33" spans="2:19" x14ac:dyDescent="0.25">
      <c r="B33" s="3">
        <f t="shared" ca="1" si="0"/>
        <v>8</v>
      </c>
      <c r="C33" s="1">
        <f ca="1">RANDBETWEEN(10,140)/10+SIN(RADIANS(Table1[[#This Row],[Dir]]))</f>
        <v>4.8391731009600658</v>
      </c>
      <c r="E33" s="1" t="s">
        <v>37</v>
      </c>
      <c r="F33" s="4">
        <v>4.2105263157894736E-3</v>
      </c>
      <c r="G33" s="4">
        <v>6.3157894736842104E-3</v>
      </c>
      <c r="H33" s="4">
        <v>6.3157894736842104E-3</v>
      </c>
      <c r="I33" s="4">
        <v>1.2631578947368421E-2</v>
      </c>
      <c r="J33" s="4">
        <v>2.1052631578947368E-3</v>
      </c>
      <c r="K33" s="4">
        <v>3.1578947368421054E-2</v>
      </c>
      <c r="M33" s="8" t="s">
        <v>11</v>
      </c>
      <c r="N33">
        <v>28</v>
      </c>
      <c r="O33" s="4">
        <f>GETPIVOTDATA("Spd",PT_1,"Dir",Table2[[#This Row],[Dir]],"Spd",Table2[#Headers])</f>
        <v>2.1052631578947368E-3</v>
      </c>
      <c r="P33" s="4">
        <f>GETPIVOTDATA("Spd",PT_1,"Dir",Table2[[#This Row],[Dir]],"Spd",Table2[#Headers])+Table2[[#This Row],[0-3]]</f>
        <v>6.3157894736842104E-3</v>
      </c>
      <c r="Q33" s="4">
        <f>GETPIVOTDATA("Spd",PT_1,"Dir",Table2[[#This Row],[Dir]],"Spd",Table2[#Headers])+Table2[[#This Row],[3-6]]</f>
        <v>1.6842105263157894E-2</v>
      </c>
      <c r="R33" s="4">
        <f>GETPIVOTDATA("Spd",PT_1,"Dir",Table2[[#This Row],[Dir]],"Spd",Table2[#Headers])+Table2[[#This Row],[6-9]]</f>
        <v>1.8947368421052629E-2</v>
      </c>
      <c r="S33" s="4">
        <f>GETPIVOTDATA("Spd",PT_1,"Dir",Table2[[#This Row],[Dir]],"Spd",Table2[#Headers])+Table2[[#This Row],[9-12]]</f>
        <v>2.1052631578947364E-2</v>
      </c>
    </row>
    <row r="34" spans="2:19" x14ac:dyDescent="0.25">
      <c r="B34" s="3">
        <f t="shared" ca="1" si="0"/>
        <v>239</v>
      </c>
      <c r="C34" s="1">
        <f ca="1">RANDBETWEEN(10,140)/10+SIN(RADIANS(Table1[[#This Row],[Dir]]))</f>
        <v>0.44283269929788793</v>
      </c>
      <c r="E34" s="1" t="s">
        <v>38</v>
      </c>
      <c r="F34" s="4">
        <v>8.4210526315789472E-3</v>
      </c>
      <c r="G34" s="4">
        <v>1.0526315789473684E-2</v>
      </c>
      <c r="H34" s="4">
        <v>4.2105263157894736E-3</v>
      </c>
      <c r="I34" s="4">
        <v>2.1052631578947368E-3</v>
      </c>
      <c r="J34" s="4">
        <v>2.1052631578947368E-3</v>
      </c>
      <c r="K34" s="4">
        <v>2.736842105263158E-2</v>
      </c>
      <c r="M34" s="8" t="s">
        <v>11</v>
      </c>
      <c r="N34">
        <v>29</v>
      </c>
      <c r="O34" s="4">
        <f>GETPIVOTDATA("Spd",PT_1,"Dir",Table2[[#This Row],[Dir]],"Spd",Table2[#Headers])</f>
        <v>2.1052631578947368E-3</v>
      </c>
      <c r="P34" s="4">
        <f>GETPIVOTDATA("Spd",PT_1,"Dir",Table2[[#This Row],[Dir]],"Spd",Table2[#Headers])+Table2[[#This Row],[0-3]]</f>
        <v>6.3157894736842104E-3</v>
      </c>
      <c r="Q34" s="4">
        <f>GETPIVOTDATA("Spd",PT_1,"Dir",Table2[[#This Row],[Dir]],"Spd",Table2[#Headers])+Table2[[#This Row],[3-6]]</f>
        <v>1.6842105263157894E-2</v>
      </c>
      <c r="R34" s="4">
        <f>GETPIVOTDATA("Spd",PT_1,"Dir",Table2[[#This Row],[Dir]],"Spd",Table2[#Headers])+Table2[[#This Row],[6-9]]</f>
        <v>1.8947368421052629E-2</v>
      </c>
      <c r="S34" s="4">
        <f>GETPIVOTDATA("Spd",PT_1,"Dir",Table2[[#This Row],[Dir]],"Spd",Table2[#Headers])+Table2[[#This Row],[9-12]]</f>
        <v>2.1052631578947364E-2</v>
      </c>
    </row>
    <row r="35" spans="2:19" x14ac:dyDescent="0.25">
      <c r="B35" s="3">
        <f t="shared" ca="1" si="0"/>
        <v>259</v>
      </c>
      <c r="C35" s="1">
        <f ca="1">RANDBETWEEN(10,140)/10+SIN(RADIANS(Table1[[#This Row],[Dir]]))</f>
        <v>4.8183728165523361</v>
      </c>
      <c r="E35" s="1" t="s">
        <v>39</v>
      </c>
      <c r="F35" s="4">
        <v>2.1052631578947368E-3</v>
      </c>
      <c r="G35" s="4">
        <v>2.1052631578947368E-3</v>
      </c>
      <c r="H35" s="4">
        <v>4.2105263157894736E-3</v>
      </c>
      <c r="I35" s="4">
        <v>6.3157894736842104E-3</v>
      </c>
      <c r="J35" s="4">
        <v>6.3157894736842104E-3</v>
      </c>
      <c r="K35" s="4">
        <v>2.1052631578947368E-2</v>
      </c>
      <c r="M35" s="8" t="s">
        <v>12</v>
      </c>
      <c r="N35">
        <v>30</v>
      </c>
      <c r="O35" s="4">
        <f>GETPIVOTDATA("Spd",PT_1,"Dir",Table2[[#This Row],[Dir]],"Spd",Table2[#Headers])</f>
        <v>0</v>
      </c>
      <c r="P35" s="4">
        <f>GETPIVOTDATA("Spd",PT_1,"Dir",Table2[[#This Row],[Dir]],"Spd",Table2[#Headers])+Table2[[#This Row],[0-3]]</f>
        <v>8.4210526315789472E-3</v>
      </c>
      <c r="Q35" s="4">
        <f>GETPIVOTDATA("Spd",PT_1,"Dir",Table2[[#This Row],[Dir]],"Spd",Table2[#Headers])+Table2[[#This Row],[3-6]]</f>
        <v>1.8947368421052629E-2</v>
      </c>
      <c r="R35" s="4">
        <f>GETPIVOTDATA("Spd",PT_1,"Dir",Table2[[#This Row],[Dir]],"Spd",Table2[#Headers])+Table2[[#This Row],[6-9]]</f>
        <v>2.7368421052631577E-2</v>
      </c>
      <c r="S35" s="4">
        <f>GETPIVOTDATA("Spd",PT_1,"Dir",Table2[[#This Row],[Dir]],"Spd",Table2[#Headers])+Table2[[#This Row],[9-12]]</f>
        <v>3.1578947368421054E-2</v>
      </c>
    </row>
    <row r="36" spans="2:19" x14ac:dyDescent="0.25">
      <c r="B36" s="3">
        <f t="shared" ca="1" si="0"/>
        <v>202</v>
      </c>
      <c r="C36" s="1">
        <f ca="1">RANDBETWEEN(10,140)/10+SIN(RADIANS(Table1[[#This Row],[Dir]]))</f>
        <v>12.425393406584089</v>
      </c>
      <c r="E36" s="1" t="s">
        <v>40</v>
      </c>
      <c r="F36" s="4">
        <v>4.2105263157894736E-3</v>
      </c>
      <c r="G36" s="4">
        <v>2.1052631578947368E-3</v>
      </c>
      <c r="H36" s="4">
        <v>1.2631578947368421E-2</v>
      </c>
      <c r="I36" s="4">
        <v>4.2105263157894736E-3</v>
      </c>
      <c r="J36" s="4">
        <v>2.1052631578947368E-3</v>
      </c>
      <c r="K36" s="4">
        <v>2.5263157894736842E-2</v>
      </c>
      <c r="M36" s="8" t="s">
        <v>12</v>
      </c>
      <c r="N36">
        <v>31</v>
      </c>
      <c r="O36" s="4">
        <f>GETPIVOTDATA("Spd",PT_1,"Dir",Table2[[#This Row],[Dir]],"Spd",Table2[#Headers])</f>
        <v>0</v>
      </c>
      <c r="P36" s="4">
        <f>GETPIVOTDATA("Spd",PT_1,"Dir",Table2[[#This Row],[Dir]],"Spd",Table2[#Headers])+Table2[[#This Row],[0-3]]</f>
        <v>8.4210526315789472E-3</v>
      </c>
      <c r="Q36" s="4">
        <f>GETPIVOTDATA("Spd",PT_1,"Dir",Table2[[#This Row],[Dir]],"Spd",Table2[#Headers])+Table2[[#This Row],[3-6]]</f>
        <v>1.8947368421052629E-2</v>
      </c>
      <c r="R36" s="4">
        <f>GETPIVOTDATA("Spd",PT_1,"Dir",Table2[[#This Row],[Dir]],"Spd",Table2[#Headers])+Table2[[#This Row],[6-9]]</f>
        <v>2.7368421052631577E-2</v>
      </c>
      <c r="S36" s="4">
        <f>GETPIVOTDATA("Spd",PT_1,"Dir",Table2[[#This Row],[Dir]],"Spd",Table2[#Headers])+Table2[[#This Row],[9-12]]</f>
        <v>3.1578947368421054E-2</v>
      </c>
    </row>
    <row r="37" spans="2:19" x14ac:dyDescent="0.25">
      <c r="B37" s="3">
        <f t="shared" ca="1" si="0"/>
        <v>130</v>
      </c>
      <c r="C37" s="1">
        <f ca="1">RANDBETWEEN(10,140)/10+SIN(RADIANS(Table1[[#This Row],[Dir]]))</f>
        <v>5.9660444431189781</v>
      </c>
      <c r="E37" s="1" t="s">
        <v>41</v>
      </c>
      <c r="F37" s="4">
        <v>4.2105263157894736E-3</v>
      </c>
      <c r="G37" s="4">
        <v>2.1052631578947368E-3</v>
      </c>
      <c r="H37" s="4">
        <v>2.1052631578947368E-3</v>
      </c>
      <c r="I37" s="4">
        <v>6.3157894736842104E-3</v>
      </c>
      <c r="J37" s="4">
        <v>0</v>
      </c>
      <c r="K37" s="4">
        <v>1.4736842105263158E-2</v>
      </c>
      <c r="M37" s="8" t="s">
        <v>12</v>
      </c>
      <c r="N37">
        <v>32</v>
      </c>
      <c r="O37" s="4">
        <f>GETPIVOTDATA("Spd",PT_1,"Dir",Table2[[#This Row],[Dir]],"Spd",Table2[#Headers])</f>
        <v>0</v>
      </c>
      <c r="P37" s="4">
        <f>GETPIVOTDATA("Spd",PT_1,"Dir",Table2[[#This Row],[Dir]],"Spd",Table2[#Headers])+Table2[[#This Row],[0-3]]</f>
        <v>8.4210526315789472E-3</v>
      </c>
      <c r="Q37" s="4">
        <f>GETPIVOTDATA("Spd",PT_1,"Dir",Table2[[#This Row],[Dir]],"Spd",Table2[#Headers])+Table2[[#This Row],[3-6]]</f>
        <v>1.8947368421052629E-2</v>
      </c>
      <c r="R37" s="4">
        <f>GETPIVOTDATA("Spd",PT_1,"Dir",Table2[[#This Row],[Dir]],"Spd",Table2[#Headers])+Table2[[#This Row],[6-9]]</f>
        <v>2.7368421052631577E-2</v>
      </c>
      <c r="S37" s="4">
        <f>GETPIVOTDATA("Spd",PT_1,"Dir",Table2[[#This Row],[Dir]],"Spd",Table2[#Headers])+Table2[[#This Row],[9-12]]</f>
        <v>3.1578947368421054E-2</v>
      </c>
    </row>
    <row r="38" spans="2:19" x14ac:dyDescent="0.25">
      <c r="B38" s="3">
        <f t="shared" ca="1" si="0"/>
        <v>19</v>
      </c>
      <c r="C38" s="1">
        <f ca="1">RANDBETWEEN(10,140)/10+SIN(RADIANS(Table1[[#This Row],[Dir]]))</f>
        <v>7.8255681544571569</v>
      </c>
      <c r="E38" s="1" t="s">
        <v>42</v>
      </c>
      <c r="F38" s="4">
        <v>2.1052631578947368E-3</v>
      </c>
      <c r="G38" s="4">
        <v>2.1052631578947368E-3</v>
      </c>
      <c r="H38" s="4">
        <v>1.6842105263157894E-2</v>
      </c>
      <c r="I38" s="4">
        <v>4.2105263157894736E-3</v>
      </c>
      <c r="J38" s="4">
        <v>2.1052631578947368E-3</v>
      </c>
      <c r="K38" s="4">
        <v>2.736842105263158E-2</v>
      </c>
      <c r="M38" s="8" t="s">
        <v>12</v>
      </c>
      <c r="N38">
        <v>33</v>
      </c>
      <c r="O38" s="4">
        <f>GETPIVOTDATA("Spd",PT_1,"Dir",Table2[[#This Row],[Dir]],"Spd",Table2[#Headers])</f>
        <v>0</v>
      </c>
      <c r="P38" s="4">
        <f>GETPIVOTDATA("Spd",PT_1,"Dir",Table2[[#This Row],[Dir]],"Spd",Table2[#Headers])+Table2[[#This Row],[0-3]]</f>
        <v>8.4210526315789472E-3</v>
      </c>
      <c r="Q38" s="4">
        <f>GETPIVOTDATA("Spd",PT_1,"Dir",Table2[[#This Row],[Dir]],"Spd",Table2[#Headers])+Table2[[#This Row],[3-6]]</f>
        <v>1.8947368421052629E-2</v>
      </c>
      <c r="R38" s="4">
        <f>GETPIVOTDATA("Spd",PT_1,"Dir",Table2[[#This Row],[Dir]],"Spd",Table2[#Headers])+Table2[[#This Row],[6-9]]</f>
        <v>2.7368421052631577E-2</v>
      </c>
      <c r="S38" s="4">
        <f>GETPIVOTDATA("Spd",PT_1,"Dir",Table2[[#This Row],[Dir]],"Spd",Table2[#Headers])+Table2[[#This Row],[9-12]]</f>
        <v>3.1578947368421054E-2</v>
      </c>
    </row>
    <row r="39" spans="2:19" x14ac:dyDescent="0.25">
      <c r="B39" s="3">
        <f t="shared" ca="1" si="0"/>
        <v>66</v>
      </c>
      <c r="C39" s="1">
        <f ca="1">RANDBETWEEN(10,140)/10+SIN(RADIANS(Table1[[#This Row],[Dir]]))</f>
        <v>13.9135454576426</v>
      </c>
      <c r="E39" s="1" t="s">
        <v>43</v>
      </c>
      <c r="F39" s="4">
        <v>6.3157894736842104E-3</v>
      </c>
      <c r="G39" s="4">
        <v>2.1052631578947368E-3</v>
      </c>
      <c r="H39" s="4">
        <v>6.3157894736842104E-3</v>
      </c>
      <c r="I39" s="4">
        <v>1.8947368421052633E-2</v>
      </c>
      <c r="J39" s="4">
        <v>2.1052631578947368E-3</v>
      </c>
      <c r="K39" s="4">
        <v>3.5789473684210524E-2</v>
      </c>
      <c r="M39" s="8" t="s">
        <v>12</v>
      </c>
      <c r="N39">
        <v>34</v>
      </c>
      <c r="O39" s="4">
        <f>GETPIVOTDATA("Spd",PT_1,"Dir",Table2[[#This Row],[Dir]],"Spd",Table2[#Headers])</f>
        <v>0</v>
      </c>
      <c r="P39" s="4">
        <f>GETPIVOTDATA("Spd",PT_1,"Dir",Table2[[#This Row],[Dir]],"Spd",Table2[#Headers])+Table2[[#This Row],[0-3]]</f>
        <v>8.4210526315789472E-3</v>
      </c>
      <c r="Q39" s="4">
        <f>GETPIVOTDATA("Spd",PT_1,"Dir",Table2[[#This Row],[Dir]],"Spd",Table2[#Headers])+Table2[[#This Row],[3-6]]</f>
        <v>1.8947368421052629E-2</v>
      </c>
      <c r="R39" s="4">
        <f>GETPIVOTDATA("Spd",PT_1,"Dir",Table2[[#This Row],[Dir]],"Spd",Table2[#Headers])+Table2[[#This Row],[6-9]]</f>
        <v>2.7368421052631577E-2</v>
      </c>
      <c r="S39" s="4">
        <f>GETPIVOTDATA("Spd",PT_1,"Dir",Table2[[#This Row],[Dir]],"Spd",Table2[#Headers])+Table2[[#This Row],[9-12]]</f>
        <v>3.1578947368421054E-2</v>
      </c>
    </row>
    <row r="40" spans="2:19" x14ac:dyDescent="0.25">
      <c r="B40" s="3">
        <f t="shared" ca="1" si="0"/>
        <v>341</v>
      </c>
      <c r="C40" s="1">
        <f ca="1">RANDBETWEEN(10,140)/10+SIN(RADIANS(Table1[[#This Row],[Dir]]))</f>
        <v>12.474431845542844</v>
      </c>
      <c r="E40" s="1" t="s">
        <v>44</v>
      </c>
      <c r="F40" s="4">
        <v>2.1052631578947368E-3</v>
      </c>
      <c r="G40" s="4">
        <v>4.2105263157894736E-3</v>
      </c>
      <c r="H40" s="4">
        <v>6.3157894736842104E-3</v>
      </c>
      <c r="I40" s="4">
        <v>1.0526315789473684E-2</v>
      </c>
      <c r="J40" s="4">
        <v>0</v>
      </c>
      <c r="K40" s="4">
        <v>2.3157894736842106E-2</v>
      </c>
      <c r="M40" s="8" t="s">
        <v>12</v>
      </c>
      <c r="N40">
        <v>35</v>
      </c>
      <c r="O40" s="4">
        <f>GETPIVOTDATA("Spd",PT_1,"Dir",Table2[[#This Row],[Dir]],"Spd",Table2[#Headers])</f>
        <v>0</v>
      </c>
      <c r="P40" s="4">
        <f>GETPIVOTDATA("Spd",PT_1,"Dir",Table2[[#This Row],[Dir]],"Spd",Table2[#Headers])+Table2[[#This Row],[0-3]]</f>
        <v>8.4210526315789472E-3</v>
      </c>
      <c r="Q40" s="4">
        <f>GETPIVOTDATA("Spd",PT_1,"Dir",Table2[[#This Row],[Dir]],"Spd",Table2[#Headers])+Table2[[#This Row],[3-6]]</f>
        <v>1.8947368421052629E-2</v>
      </c>
      <c r="R40" s="4">
        <f>GETPIVOTDATA("Spd",PT_1,"Dir",Table2[[#This Row],[Dir]],"Spd",Table2[#Headers])+Table2[[#This Row],[6-9]]</f>
        <v>2.7368421052631577E-2</v>
      </c>
      <c r="S40" s="4">
        <f>GETPIVOTDATA("Spd",PT_1,"Dir",Table2[[#This Row],[Dir]],"Spd",Table2[#Headers])+Table2[[#This Row],[9-12]]</f>
        <v>3.1578947368421054E-2</v>
      </c>
    </row>
    <row r="41" spans="2:19" x14ac:dyDescent="0.25">
      <c r="B41" s="3">
        <f t="shared" ca="1" si="0"/>
        <v>4</v>
      </c>
      <c r="C41" s="1">
        <f ca="1">RANDBETWEEN(10,140)/10+SIN(RADIANS(Table1[[#This Row],[Dir]]))</f>
        <v>1.3697564737441255</v>
      </c>
      <c r="E41" s="1" t="s">
        <v>2</v>
      </c>
      <c r="F41" s="4">
        <v>0.1431578947368421</v>
      </c>
      <c r="G41" s="4">
        <v>0.25473684210526315</v>
      </c>
      <c r="H41" s="4">
        <v>0.25263157894736843</v>
      </c>
      <c r="I41" s="4">
        <v>0.21473684210526317</v>
      </c>
      <c r="J41" s="4">
        <v>0.13473684210526315</v>
      </c>
      <c r="K41" s="4">
        <v>1</v>
      </c>
      <c r="M41" s="8" t="s">
        <v>12</v>
      </c>
      <c r="N41">
        <v>36</v>
      </c>
      <c r="O41" s="4">
        <f>GETPIVOTDATA("Spd",PT_1,"Dir",Table2[[#This Row],[Dir]],"Spd",Table2[#Headers])</f>
        <v>0</v>
      </c>
      <c r="P41" s="4">
        <f>GETPIVOTDATA("Spd",PT_1,"Dir",Table2[[#This Row],[Dir]],"Spd",Table2[#Headers])+Table2[[#This Row],[0-3]]</f>
        <v>8.4210526315789472E-3</v>
      </c>
      <c r="Q41" s="4">
        <f>GETPIVOTDATA("Spd",PT_1,"Dir",Table2[[#This Row],[Dir]],"Spd",Table2[#Headers])+Table2[[#This Row],[3-6]]</f>
        <v>1.8947368421052629E-2</v>
      </c>
      <c r="R41" s="4">
        <f>GETPIVOTDATA("Spd",PT_1,"Dir",Table2[[#This Row],[Dir]],"Spd",Table2[#Headers])+Table2[[#This Row],[6-9]]</f>
        <v>2.7368421052631577E-2</v>
      </c>
      <c r="S41" s="4">
        <f>GETPIVOTDATA("Spd",PT_1,"Dir",Table2[[#This Row],[Dir]],"Spd",Table2[#Headers])+Table2[[#This Row],[9-12]]</f>
        <v>3.1578947368421054E-2</v>
      </c>
    </row>
    <row r="42" spans="2:19" x14ac:dyDescent="0.25">
      <c r="B42" s="3">
        <f t="shared" ca="1" si="0"/>
        <v>125</v>
      </c>
      <c r="C42" s="1">
        <f ca="1">RANDBETWEEN(10,140)/10+SIN(RADIANS(Table1[[#This Row],[Dir]]))</f>
        <v>6.6191520442889917</v>
      </c>
      <c r="M42" s="8" t="s">
        <v>12</v>
      </c>
      <c r="N42">
        <v>37</v>
      </c>
      <c r="O42" s="4">
        <f>GETPIVOTDATA("Spd",PT_1,"Dir",Table2[[#This Row],[Dir]],"Spd",Table2[#Headers])</f>
        <v>0</v>
      </c>
      <c r="P42" s="4">
        <f>GETPIVOTDATA("Spd",PT_1,"Dir",Table2[[#This Row],[Dir]],"Spd",Table2[#Headers])+Table2[[#This Row],[0-3]]</f>
        <v>8.4210526315789472E-3</v>
      </c>
      <c r="Q42" s="4">
        <f>GETPIVOTDATA("Spd",PT_1,"Dir",Table2[[#This Row],[Dir]],"Spd",Table2[#Headers])+Table2[[#This Row],[3-6]]</f>
        <v>1.8947368421052629E-2</v>
      </c>
      <c r="R42" s="4">
        <f>GETPIVOTDATA("Spd",PT_1,"Dir",Table2[[#This Row],[Dir]],"Spd",Table2[#Headers])+Table2[[#This Row],[6-9]]</f>
        <v>2.7368421052631577E-2</v>
      </c>
      <c r="S42" s="4">
        <f>GETPIVOTDATA("Spd",PT_1,"Dir",Table2[[#This Row],[Dir]],"Spd",Table2[#Headers])+Table2[[#This Row],[9-12]]</f>
        <v>3.1578947368421054E-2</v>
      </c>
    </row>
    <row r="43" spans="2:19" x14ac:dyDescent="0.25">
      <c r="B43" s="3">
        <f t="shared" ca="1" si="0"/>
        <v>154</v>
      </c>
      <c r="C43" s="1">
        <f ca="1">RANDBETWEEN(10,140)/10+SIN(RADIANS(Table1[[#This Row],[Dir]]))</f>
        <v>1.8383711467890773</v>
      </c>
      <c r="M43" s="8" t="s">
        <v>12</v>
      </c>
      <c r="N43">
        <v>38</v>
      </c>
      <c r="O43" s="4">
        <f>GETPIVOTDATA("Spd",PT_1,"Dir",Table2[[#This Row],[Dir]],"Spd",Table2[#Headers])</f>
        <v>0</v>
      </c>
      <c r="P43" s="4">
        <f>GETPIVOTDATA("Spd",PT_1,"Dir",Table2[[#This Row],[Dir]],"Spd",Table2[#Headers])+Table2[[#This Row],[0-3]]</f>
        <v>8.4210526315789472E-3</v>
      </c>
      <c r="Q43" s="4">
        <f>GETPIVOTDATA("Spd",PT_1,"Dir",Table2[[#This Row],[Dir]],"Spd",Table2[#Headers])+Table2[[#This Row],[3-6]]</f>
        <v>1.8947368421052629E-2</v>
      </c>
      <c r="R43" s="4">
        <f>GETPIVOTDATA("Spd",PT_1,"Dir",Table2[[#This Row],[Dir]],"Spd",Table2[#Headers])+Table2[[#This Row],[6-9]]</f>
        <v>2.7368421052631577E-2</v>
      </c>
      <c r="S43" s="4">
        <f>GETPIVOTDATA("Spd",PT_1,"Dir",Table2[[#This Row],[Dir]],"Spd",Table2[#Headers])+Table2[[#This Row],[9-12]]</f>
        <v>3.1578947368421054E-2</v>
      </c>
    </row>
    <row r="44" spans="2:19" x14ac:dyDescent="0.25">
      <c r="B44" s="3">
        <f t="shared" ca="1" si="0"/>
        <v>310</v>
      </c>
      <c r="C44" s="1">
        <f ca="1">RANDBETWEEN(10,140)/10+SIN(RADIANS(Table1[[#This Row],[Dir]]))</f>
        <v>9.5339555568810219</v>
      </c>
      <c r="M44" s="8" t="s">
        <v>12</v>
      </c>
      <c r="N44">
        <v>39</v>
      </c>
      <c r="O44" s="4">
        <f>GETPIVOTDATA("Spd",PT_1,"Dir",Table2[[#This Row],[Dir]],"Spd",Table2[#Headers])</f>
        <v>0</v>
      </c>
      <c r="P44" s="4">
        <f>GETPIVOTDATA("Spd",PT_1,"Dir",Table2[[#This Row],[Dir]],"Spd",Table2[#Headers])+Table2[[#This Row],[0-3]]</f>
        <v>8.4210526315789472E-3</v>
      </c>
      <c r="Q44" s="4">
        <f>GETPIVOTDATA("Spd",PT_1,"Dir",Table2[[#This Row],[Dir]],"Spd",Table2[#Headers])+Table2[[#This Row],[3-6]]</f>
        <v>1.8947368421052629E-2</v>
      </c>
      <c r="R44" s="4">
        <f>GETPIVOTDATA("Spd",PT_1,"Dir",Table2[[#This Row],[Dir]],"Spd",Table2[#Headers])+Table2[[#This Row],[6-9]]</f>
        <v>2.7368421052631577E-2</v>
      </c>
      <c r="S44" s="4">
        <f>GETPIVOTDATA("Spd",PT_1,"Dir",Table2[[#This Row],[Dir]],"Spd",Table2[#Headers])+Table2[[#This Row],[9-12]]</f>
        <v>3.1578947368421054E-2</v>
      </c>
    </row>
    <row r="45" spans="2:19" x14ac:dyDescent="0.25">
      <c r="B45" s="3">
        <f t="shared" ca="1" si="0"/>
        <v>204</v>
      </c>
      <c r="C45" s="1">
        <f ca="1">RANDBETWEEN(10,140)/10+SIN(RADIANS(Table1[[#This Row],[Dir]]))</f>
        <v>2.0932633569241998</v>
      </c>
      <c r="M45" s="8" t="s">
        <v>13</v>
      </c>
      <c r="N45">
        <v>40</v>
      </c>
      <c r="O45" s="4">
        <f>GETPIVOTDATA("Spd",PT_1,"Dir",Table2[[#This Row],[Dir]],"Spd",Table2[#Headers])</f>
        <v>1.4736842105263158E-2</v>
      </c>
      <c r="P45" s="4">
        <f>GETPIVOTDATA("Spd",PT_1,"Dir",Table2[[#This Row],[Dir]],"Spd",Table2[#Headers])+Table2[[#This Row],[0-3]]</f>
        <v>2.1052631578947368E-2</v>
      </c>
      <c r="Q45" s="4">
        <f>GETPIVOTDATA("Spd",PT_1,"Dir",Table2[[#This Row],[Dir]],"Spd",Table2[#Headers])+Table2[[#This Row],[3-6]]</f>
        <v>2.3157894736842106E-2</v>
      </c>
      <c r="R45" s="4">
        <f>GETPIVOTDATA("Spd",PT_1,"Dir",Table2[[#This Row],[Dir]],"Spd",Table2[#Headers])+Table2[[#This Row],[6-9]]</f>
        <v>2.736842105263158E-2</v>
      </c>
      <c r="S45" s="4">
        <f>GETPIVOTDATA("Spd",PT_1,"Dir",Table2[[#This Row],[Dir]],"Spd",Table2[#Headers])+Table2[[#This Row],[9-12]]</f>
        <v>3.1578947368421054E-2</v>
      </c>
    </row>
    <row r="46" spans="2:19" x14ac:dyDescent="0.25">
      <c r="B46" s="3">
        <f t="shared" ca="1" si="0"/>
        <v>153</v>
      </c>
      <c r="C46" s="1">
        <f ca="1">RANDBETWEEN(10,140)/10+SIN(RADIANS(Table1[[#This Row],[Dir]]))</f>
        <v>3.9539904997395467</v>
      </c>
      <c r="M46" s="8" t="s">
        <v>13</v>
      </c>
      <c r="N46">
        <v>41</v>
      </c>
      <c r="O46" s="4">
        <f>GETPIVOTDATA("Spd",PT_1,"Dir",Table2[[#This Row],[Dir]],"Spd",Table2[#Headers])</f>
        <v>1.4736842105263158E-2</v>
      </c>
      <c r="P46" s="4">
        <f>GETPIVOTDATA("Spd",PT_1,"Dir",Table2[[#This Row],[Dir]],"Spd",Table2[#Headers])+Table2[[#This Row],[0-3]]</f>
        <v>2.1052631578947368E-2</v>
      </c>
      <c r="Q46" s="4">
        <f>GETPIVOTDATA("Spd",PT_1,"Dir",Table2[[#This Row],[Dir]],"Spd",Table2[#Headers])+Table2[[#This Row],[3-6]]</f>
        <v>2.3157894736842106E-2</v>
      </c>
      <c r="R46" s="4">
        <f>GETPIVOTDATA("Spd",PT_1,"Dir",Table2[[#This Row],[Dir]],"Spd",Table2[#Headers])+Table2[[#This Row],[6-9]]</f>
        <v>2.736842105263158E-2</v>
      </c>
      <c r="S46" s="4">
        <f>GETPIVOTDATA("Spd",PT_1,"Dir",Table2[[#This Row],[Dir]],"Spd",Table2[#Headers])+Table2[[#This Row],[9-12]]</f>
        <v>3.1578947368421054E-2</v>
      </c>
    </row>
    <row r="47" spans="2:19" x14ac:dyDescent="0.25">
      <c r="B47" s="3">
        <f t="shared" ca="1" si="0"/>
        <v>117</v>
      </c>
      <c r="C47" s="1">
        <f ca="1">RANDBETWEEN(10,140)/10+SIN(RADIANS(Table1[[#This Row],[Dir]]))</f>
        <v>3.6910065241883676</v>
      </c>
      <c r="M47" s="8" t="s">
        <v>13</v>
      </c>
      <c r="N47">
        <v>42</v>
      </c>
      <c r="O47" s="4">
        <f>GETPIVOTDATA("Spd",PT_1,"Dir",Table2[[#This Row],[Dir]],"Spd",Table2[#Headers])</f>
        <v>1.4736842105263158E-2</v>
      </c>
      <c r="P47" s="4">
        <f>GETPIVOTDATA("Spd",PT_1,"Dir",Table2[[#This Row],[Dir]],"Spd",Table2[#Headers])+Table2[[#This Row],[0-3]]</f>
        <v>2.1052631578947368E-2</v>
      </c>
      <c r="Q47" s="4">
        <f>GETPIVOTDATA("Spd",PT_1,"Dir",Table2[[#This Row],[Dir]],"Spd",Table2[#Headers])+Table2[[#This Row],[3-6]]</f>
        <v>2.3157894736842106E-2</v>
      </c>
      <c r="R47" s="4">
        <f>GETPIVOTDATA("Spd",PT_1,"Dir",Table2[[#This Row],[Dir]],"Spd",Table2[#Headers])+Table2[[#This Row],[6-9]]</f>
        <v>2.736842105263158E-2</v>
      </c>
      <c r="S47" s="4">
        <f>GETPIVOTDATA("Spd",PT_1,"Dir",Table2[[#This Row],[Dir]],"Spd",Table2[#Headers])+Table2[[#This Row],[9-12]]</f>
        <v>3.1578947368421054E-2</v>
      </c>
    </row>
    <row r="48" spans="2:19" x14ac:dyDescent="0.25">
      <c r="B48" s="3">
        <f t="shared" ca="1" si="0"/>
        <v>245</v>
      </c>
      <c r="C48" s="1">
        <f ca="1">RANDBETWEEN(10,140)/10+SIN(RADIANS(Table1[[#This Row],[Dir]]))</f>
        <v>0.39369221296335</v>
      </c>
      <c r="M48" s="8" t="s">
        <v>13</v>
      </c>
      <c r="N48">
        <v>43</v>
      </c>
      <c r="O48" s="4">
        <f>GETPIVOTDATA("Spd",PT_1,"Dir",Table2[[#This Row],[Dir]],"Spd",Table2[#Headers])</f>
        <v>1.4736842105263158E-2</v>
      </c>
      <c r="P48" s="4">
        <f>GETPIVOTDATA("Spd",PT_1,"Dir",Table2[[#This Row],[Dir]],"Spd",Table2[#Headers])+Table2[[#This Row],[0-3]]</f>
        <v>2.1052631578947368E-2</v>
      </c>
      <c r="Q48" s="4">
        <f>GETPIVOTDATA("Spd",PT_1,"Dir",Table2[[#This Row],[Dir]],"Spd",Table2[#Headers])+Table2[[#This Row],[3-6]]</f>
        <v>2.3157894736842106E-2</v>
      </c>
      <c r="R48" s="4">
        <f>GETPIVOTDATA("Spd",PT_1,"Dir",Table2[[#This Row],[Dir]],"Spd",Table2[#Headers])+Table2[[#This Row],[6-9]]</f>
        <v>2.736842105263158E-2</v>
      </c>
      <c r="S48" s="4">
        <f>GETPIVOTDATA("Spd",PT_1,"Dir",Table2[[#This Row],[Dir]],"Spd",Table2[#Headers])+Table2[[#This Row],[9-12]]</f>
        <v>3.1578947368421054E-2</v>
      </c>
    </row>
    <row r="49" spans="2:19" x14ac:dyDescent="0.25">
      <c r="B49" s="3">
        <f t="shared" ca="1" si="0"/>
        <v>285</v>
      </c>
      <c r="C49" s="1">
        <f ca="1">RANDBETWEEN(10,140)/10+SIN(RADIANS(Table1[[#This Row],[Dir]]))</f>
        <v>0.43407417371093149</v>
      </c>
      <c r="M49" s="8" t="s">
        <v>13</v>
      </c>
      <c r="N49">
        <v>44</v>
      </c>
      <c r="O49" s="4">
        <f>GETPIVOTDATA("Spd",PT_1,"Dir",Table2[[#This Row],[Dir]],"Spd",Table2[#Headers])</f>
        <v>1.4736842105263158E-2</v>
      </c>
      <c r="P49" s="4">
        <f>GETPIVOTDATA("Spd",PT_1,"Dir",Table2[[#This Row],[Dir]],"Spd",Table2[#Headers])+Table2[[#This Row],[0-3]]</f>
        <v>2.1052631578947368E-2</v>
      </c>
      <c r="Q49" s="4">
        <f>GETPIVOTDATA("Spd",PT_1,"Dir",Table2[[#This Row],[Dir]],"Spd",Table2[#Headers])+Table2[[#This Row],[3-6]]</f>
        <v>2.3157894736842106E-2</v>
      </c>
      <c r="R49" s="4">
        <f>GETPIVOTDATA("Spd",PT_1,"Dir",Table2[[#This Row],[Dir]],"Spd",Table2[#Headers])+Table2[[#This Row],[6-9]]</f>
        <v>2.736842105263158E-2</v>
      </c>
      <c r="S49" s="4">
        <f>GETPIVOTDATA("Spd",PT_1,"Dir",Table2[[#This Row],[Dir]],"Spd",Table2[#Headers])+Table2[[#This Row],[9-12]]</f>
        <v>3.1578947368421054E-2</v>
      </c>
    </row>
    <row r="50" spans="2:19" x14ac:dyDescent="0.25">
      <c r="B50" s="3">
        <f t="shared" ca="1" si="0"/>
        <v>31</v>
      </c>
      <c r="C50" s="1">
        <f ca="1">RANDBETWEEN(10,140)/10+SIN(RADIANS(Table1[[#This Row],[Dir]]))</f>
        <v>4.0150380749100538</v>
      </c>
      <c r="M50" s="8" t="s">
        <v>13</v>
      </c>
      <c r="N50">
        <v>45</v>
      </c>
      <c r="O50" s="4">
        <f>GETPIVOTDATA("Spd",PT_1,"Dir",Table2[[#This Row],[Dir]],"Spd",Table2[#Headers])</f>
        <v>1.4736842105263158E-2</v>
      </c>
      <c r="P50" s="4">
        <f>GETPIVOTDATA("Spd",PT_1,"Dir",Table2[[#This Row],[Dir]],"Spd",Table2[#Headers])+Table2[[#This Row],[0-3]]</f>
        <v>2.1052631578947368E-2</v>
      </c>
      <c r="Q50" s="4">
        <f>GETPIVOTDATA("Spd",PT_1,"Dir",Table2[[#This Row],[Dir]],"Spd",Table2[#Headers])+Table2[[#This Row],[3-6]]</f>
        <v>2.3157894736842106E-2</v>
      </c>
      <c r="R50" s="4">
        <f>GETPIVOTDATA("Spd",PT_1,"Dir",Table2[[#This Row],[Dir]],"Spd",Table2[#Headers])+Table2[[#This Row],[6-9]]</f>
        <v>2.736842105263158E-2</v>
      </c>
      <c r="S50" s="4">
        <f>GETPIVOTDATA("Spd",PT_1,"Dir",Table2[[#This Row],[Dir]],"Spd",Table2[#Headers])+Table2[[#This Row],[9-12]]</f>
        <v>3.1578947368421054E-2</v>
      </c>
    </row>
    <row r="51" spans="2:19" x14ac:dyDescent="0.25">
      <c r="B51" s="3">
        <f t="shared" ca="1" si="0"/>
        <v>50</v>
      </c>
      <c r="C51" s="1">
        <f ca="1">RANDBETWEEN(10,140)/10+SIN(RADIANS(Table1[[#This Row],[Dir]]))</f>
        <v>7.0660444431189777</v>
      </c>
      <c r="M51" s="8" t="s">
        <v>13</v>
      </c>
      <c r="N51">
        <v>46</v>
      </c>
      <c r="O51" s="4">
        <f>GETPIVOTDATA("Spd",PT_1,"Dir",Table2[[#This Row],[Dir]],"Spd",Table2[#Headers])</f>
        <v>1.4736842105263158E-2</v>
      </c>
      <c r="P51" s="4">
        <f>GETPIVOTDATA("Spd",PT_1,"Dir",Table2[[#This Row],[Dir]],"Spd",Table2[#Headers])+Table2[[#This Row],[0-3]]</f>
        <v>2.1052631578947368E-2</v>
      </c>
      <c r="Q51" s="4">
        <f>GETPIVOTDATA("Spd",PT_1,"Dir",Table2[[#This Row],[Dir]],"Spd",Table2[#Headers])+Table2[[#This Row],[3-6]]</f>
        <v>2.3157894736842106E-2</v>
      </c>
      <c r="R51" s="4">
        <f>GETPIVOTDATA("Spd",PT_1,"Dir",Table2[[#This Row],[Dir]],"Spd",Table2[#Headers])+Table2[[#This Row],[6-9]]</f>
        <v>2.736842105263158E-2</v>
      </c>
      <c r="S51" s="4">
        <f>GETPIVOTDATA("Spd",PT_1,"Dir",Table2[[#This Row],[Dir]],"Spd",Table2[#Headers])+Table2[[#This Row],[9-12]]</f>
        <v>3.1578947368421054E-2</v>
      </c>
    </row>
    <row r="52" spans="2:19" x14ac:dyDescent="0.25">
      <c r="B52" s="3">
        <f t="shared" ca="1" si="0"/>
        <v>169</v>
      </c>
      <c r="C52" s="1">
        <f ca="1">RANDBETWEEN(10,140)/10+SIN(RADIANS(Table1[[#This Row],[Dir]]))</f>
        <v>1.390808995376545</v>
      </c>
      <c r="M52" s="8" t="s">
        <v>13</v>
      </c>
      <c r="N52">
        <v>47</v>
      </c>
      <c r="O52" s="4">
        <f>GETPIVOTDATA("Spd",PT_1,"Dir",Table2[[#This Row],[Dir]],"Spd",Table2[#Headers])</f>
        <v>1.4736842105263158E-2</v>
      </c>
      <c r="P52" s="4">
        <f>GETPIVOTDATA("Spd",PT_1,"Dir",Table2[[#This Row],[Dir]],"Spd",Table2[#Headers])+Table2[[#This Row],[0-3]]</f>
        <v>2.1052631578947368E-2</v>
      </c>
      <c r="Q52" s="4">
        <f>GETPIVOTDATA("Spd",PT_1,"Dir",Table2[[#This Row],[Dir]],"Spd",Table2[#Headers])+Table2[[#This Row],[3-6]]</f>
        <v>2.3157894736842106E-2</v>
      </c>
      <c r="R52" s="4">
        <f>GETPIVOTDATA("Spd",PT_1,"Dir",Table2[[#This Row],[Dir]],"Spd",Table2[#Headers])+Table2[[#This Row],[6-9]]</f>
        <v>2.736842105263158E-2</v>
      </c>
      <c r="S52" s="4">
        <f>GETPIVOTDATA("Spd",PT_1,"Dir",Table2[[#This Row],[Dir]],"Spd",Table2[#Headers])+Table2[[#This Row],[9-12]]</f>
        <v>3.1578947368421054E-2</v>
      </c>
    </row>
    <row r="53" spans="2:19" x14ac:dyDescent="0.25">
      <c r="B53" s="3">
        <f t="shared" ca="1" si="0"/>
        <v>39</v>
      </c>
      <c r="C53" s="1">
        <f ca="1">RANDBETWEEN(10,140)/10+SIN(RADIANS(Table1[[#This Row],[Dir]]))</f>
        <v>11.229320391049837</v>
      </c>
      <c r="M53" s="8" t="s">
        <v>13</v>
      </c>
      <c r="N53">
        <v>48</v>
      </c>
      <c r="O53" s="4">
        <f>GETPIVOTDATA("Spd",PT_1,"Dir",Table2[[#This Row],[Dir]],"Spd",Table2[#Headers])</f>
        <v>1.4736842105263158E-2</v>
      </c>
      <c r="P53" s="4">
        <f>GETPIVOTDATA("Spd",PT_1,"Dir",Table2[[#This Row],[Dir]],"Spd",Table2[#Headers])+Table2[[#This Row],[0-3]]</f>
        <v>2.1052631578947368E-2</v>
      </c>
      <c r="Q53" s="4">
        <f>GETPIVOTDATA("Spd",PT_1,"Dir",Table2[[#This Row],[Dir]],"Spd",Table2[#Headers])+Table2[[#This Row],[3-6]]</f>
        <v>2.3157894736842106E-2</v>
      </c>
      <c r="R53" s="4">
        <f>GETPIVOTDATA("Spd",PT_1,"Dir",Table2[[#This Row],[Dir]],"Spd",Table2[#Headers])+Table2[[#This Row],[6-9]]</f>
        <v>2.736842105263158E-2</v>
      </c>
      <c r="S53" s="4">
        <f>GETPIVOTDATA("Spd",PT_1,"Dir",Table2[[#This Row],[Dir]],"Spd",Table2[#Headers])+Table2[[#This Row],[9-12]]</f>
        <v>3.1578947368421054E-2</v>
      </c>
    </row>
    <row r="54" spans="2:19" x14ac:dyDescent="0.25">
      <c r="B54" s="3">
        <f t="shared" ca="1" si="0"/>
        <v>170</v>
      </c>
      <c r="C54" s="1">
        <f ca="1">RANDBETWEEN(10,140)/10+SIN(RADIANS(Table1[[#This Row],[Dir]]))</f>
        <v>13.67364817766693</v>
      </c>
      <c r="M54" s="8" t="s">
        <v>13</v>
      </c>
      <c r="N54">
        <v>49</v>
      </c>
      <c r="O54" s="4">
        <f>GETPIVOTDATA("Spd",PT_1,"Dir",Table2[[#This Row],[Dir]],"Spd",Table2[#Headers])</f>
        <v>1.4736842105263158E-2</v>
      </c>
      <c r="P54" s="4">
        <f>GETPIVOTDATA("Spd",PT_1,"Dir",Table2[[#This Row],[Dir]],"Spd",Table2[#Headers])+Table2[[#This Row],[0-3]]</f>
        <v>2.1052631578947368E-2</v>
      </c>
      <c r="Q54" s="4">
        <f>GETPIVOTDATA("Spd",PT_1,"Dir",Table2[[#This Row],[Dir]],"Spd",Table2[#Headers])+Table2[[#This Row],[3-6]]</f>
        <v>2.3157894736842106E-2</v>
      </c>
      <c r="R54" s="4">
        <f>GETPIVOTDATA("Spd",PT_1,"Dir",Table2[[#This Row],[Dir]],"Spd",Table2[#Headers])+Table2[[#This Row],[6-9]]</f>
        <v>2.736842105263158E-2</v>
      </c>
      <c r="S54" s="4">
        <f>GETPIVOTDATA("Spd",PT_1,"Dir",Table2[[#This Row],[Dir]],"Spd",Table2[#Headers])+Table2[[#This Row],[9-12]]</f>
        <v>3.1578947368421054E-2</v>
      </c>
    </row>
    <row r="55" spans="2:19" x14ac:dyDescent="0.25">
      <c r="B55" s="3">
        <f t="shared" ca="1" si="0"/>
        <v>217</v>
      </c>
      <c r="C55" s="1">
        <f ca="1">RANDBETWEEN(10,140)/10+SIN(RADIANS(Table1[[#This Row],[Dir]]))</f>
        <v>3.3981849768479515</v>
      </c>
      <c r="M55" s="8" t="s">
        <v>14</v>
      </c>
      <c r="N55">
        <v>50</v>
      </c>
      <c r="O55" s="4">
        <f>GETPIVOTDATA("Spd",PT_1,"Dir",Table2[[#This Row],[Dir]],"Spd",Table2[#Headers])</f>
        <v>0</v>
      </c>
      <c r="P55" s="4">
        <f>GETPIVOTDATA("Spd",PT_1,"Dir",Table2[[#This Row],[Dir]],"Spd",Table2[#Headers])+Table2[[#This Row],[0-3]]</f>
        <v>6.3157894736842104E-3</v>
      </c>
      <c r="Q55" s="4">
        <f>GETPIVOTDATA("Spd",PT_1,"Dir",Table2[[#This Row],[Dir]],"Spd",Table2[#Headers])+Table2[[#This Row],[3-6]]</f>
        <v>1.0526315789473684E-2</v>
      </c>
      <c r="R55" s="4">
        <f>GETPIVOTDATA("Spd",PT_1,"Dir",Table2[[#This Row],[Dir]],"Spd",Table2[#Headers])+Table2[[#This Row],[6-9]]</f>
        <v>1.6842105263157894E-2</v>
      </c>
      <c r="S55" s="4">
        <f>GETPIVOTDATA("Spd",PT_1,"Dir",Table2[[#This Row],[Dir]],"Spd",Table2[#Headers])+Table2[[#This Row],[9-12]]</f>
        <v>1.8947368421052629E-2</v>
      </c>
    </row>
    <row r="56" spans="2:19" x14ac:dyDescent="0.25">
      <c r="B56" s="3">
        <f t="shared" ca="1" si="0"/>
        <v>283</v>
      </c>
      <c r="C56" s="1">
        <f ca="1">RANDBETWEEN(10,140)/10+SIN(RADIANS(Table1[[#This Row],[Dir]]))</f>
        <v>1.6256299352147647</v>
      </c>
      <c r="M56" s="8" t="s">
        <v>14</v>
      </c>
      <c r="N56">
        <v>51</v>
      </c>
      <c r="O56" s="4">
        <f>GETPIVOTDATA("Spd",PT_1,"Dir",Table2[[#This Row],[Dir]],"Spd",Table2[#Headers])</f>
        <v>0</v>
      </c>
      <c r="P56" s="4">
        <f>GETPIVOTDATA("Spd",PT_1,"Dir",Table2[[#This Row],[Dir]],"Spd",Table2[#Headers])+Table2[[#This Row],[0-3]]</f>
        <v>6.3157894736842104E-3</v>
      </c>
      <c r="Q56" s="4">
        <f>GETPIVOTDATA("Spd",PT_1,"Dir",Table2[[#This Row],[Dir]],"Spd",Table2[#Headers])+Table2[[#This Row],[3-6]]</f>
        <v>1.0526315789473684E-2</v>
      </c>
      <c r="R56" s="4">
        <f>GETPIVOTDATA("Spd",PT_1,"Dir",Table2[[#This Row],[Dir]],"Spd",Table2[#Headers])+Table2[[#This Row],[6-9]]</f>
        <v>1.6842105263157894E-2</v>
      </c>
      <c r="S56" s="4">
        <f>GETPIVOTDATA("Spd",PT_1,"Dir",Table2[[#This Row],[Dir]],"Spd",Table2[#Headers])+Table2[[#This Row],[9-12]]</f>
        <v>1.8947368421052629E-2</v>
      </c>
    </row>
    <row r="57" spans="2:19" x14ac:dyDescent="0.25">
      <c r="B57" s="3">
        <f t="shared" ca="1" si="0"/>
        <v>328</v>
      </c>
      <c r="C57" s="1">
        <f ca="1">RANDBETWEEN(10,140)/10+SIN(RADIANS(Table1[[#This Row],[Dir]]))</f>
        <v>7.6700807357667946</v>
      </c>
      <c r="M57" s="8" t="s">
        <v>14</v>
      </c>
      <c r="N57">
        <v>52</v>
      </c>
      <c r="O57" s="4">
        <f>GETPIVOTDATA("Spd",PT_1,"Dir",Table2[[#This Row],[Dir]],"Spd",Table2[#Headers])</f>
        <v>0</v>
      </c>
      <c r="P57" s="4">
        <f>GETPIVOTDATA("Spd",PT_1,"Dir",Table2[[#This Row],[Dir]],"Spd",Table2[#Headers])+Table2[[#This Row],[0-3]]</f>
        <v>6.3157894736842104E-3</v>
      </c>
      <c r="Q57" s="4">
        <f>GETPIVOTDATA("Spd",PT_1,"Dir",Table2[[#This Row],[Dir]],"Spd",Table2[#Headers])+Table2[[#This Row],[3-6]]</f>
        <v>1.0526315789473684E-2</v>
      </c>
      <c r="R57" s="4">
        <f>GETPIVOTDATA("Spd",PT_1,"Dir",Table2[[#This Row],[Dir]],"Spd",Table2[#Headers])+Table2[[#This Row],[6-9]]</f>
        <v>1.6842105263157894E-2</v>
      </c>
      <c r="S57" s="4">
        <f>GETPIVOTDATA("Spd",PT_1,"Dir",Table2[[#This Row],[Dir]],"Spd",Table2[#Headers])+Table2[[#This Row],[9-12]]</f>
        <v>1.8947368421052629E-2</v>
      </c>
    </row>
    <row r="58" spans="2:19" x14ac:dyDescent="0.25">
      <c r="B58" s="3">
        <f t="shared" ca="1" si="0"/>
        <v>115</v>
      </c>
      <c r="C58" s="1">
        <f ca="1">RANDBETWEEN(10,140)/10+SIN(RADIANS(Table1[[#This Row],[Dir]]))</f>
        <v>8.3063077870366513</v>
      </c>
      <c r="M58" s="8" t="s">
        <v>14</v>
      </c>
      <c r="N58">
        <v>53</v>
      </c>
      <c r="O58" s="4">
        <f>GETPIVOTDATA("Spd",PT_1,"Dir",Table2[[#This Row],[Dir]],"Spd",Table2[#Headers])</f>
        <v>0</v>
      </c>
      <c r="P58" s="4">
        <f>GETPIVOTDATA("Spd",PT_1,"Dir",Table2[[#This Row],[Dir]],"Spd",Table2[#Headers])+Table2[[#This Row],[0-3]]</f>
        <v>6.3157894736842104E-3</v>
      </c>
      <c r="Q58" s="4">
        <f>GETPIVOTDATA("Spd",PT_1,"Dir",Table2[[#This Row],[Dir]],"Spd",Table2[#Headers])+Table2[[#This Row],[3-6]]</f>
        <v>1.0526315789473684E-2</v>
      </c>
      <c r="R58" s="4">
        <f>GETPIVOTDATA("Spd",PT_1,"Dir",Table2[[#This Row],[Dir]],"Spd",Table2[#Headers])+Table2[[#This Row],[6-9]]</f>
        <v>1.6842105263157894E-2</v>
      </c>
      <c r="S58" s="4">
        <f>GETPIVOTDATA("Spd",PT_1,"Dir",Table2[[#This Row],[Dir]],"Spd",Table2[#Headers])+Table2[[#This Row],[9-12]]</f>
        <v>1.8947368421052629E-2</v>
      </c>
    </row>
    <row r="59" spans="2:19" x14ac:dyDescent="0.25">
      <c r="B59" s="3">
        <f t="shared" ca="1" si="0"/>
        <v>306</v>
      </c>
      <c r="C59" s="1">
        <f ca="1">RANDBETWEEN(10,140)/10+SIN(RADIANS(Table1[[#This Row],[Dir]]))</f>
        <v>2.8909830056250527</v>
      </c>
      <c r="M59" s="8" t="s">
        <v>14</v>
      </c>
      <c r="N59">
        <v>54</v>
      </c>
      <c r="O59" s="4">
        <f>GETPIVOTDATA("Spd",PT_1,"Dir",Table2[[#This Row],[Dir]],"Spd",Table2[#Headers])</f>
        <v>0</v>
      </c>
      <c r="P59" s="4">
        <f>GETPIVOTDATA("Spd",PT_1,"Dir",Table2[[#This Row],[Dir]],"Spd",Table2[#Headers])+Table2[[#This Row],[0-3]]</f>
        <v>6.3157894736842104E-3</v>
      </c>
      <c r="Q59" s="4">
        <f>GETPIVOTDATA("Spd",PT_1,"Dir",Table2[[#This Row],[Dir]],"Spd",Table2[#Headers])+Table2[[#This Row],[3-6]]</f>
        <v>1.0526315789473684E-2</v>
      </c>
      <c r="R59" s="4">
        <f>GETPIVOTDATA("Spd",PT_1,"Dir",Table2[[#This Row],[Dir]],"Spd",Table2[#Headers])+Table2[[#This Row],[6-9]]</f>
        <v>1.6842105263157894E-2</v>
      </c>
      <c r="S59" s="4">
        <f>GETPIVOTDATA("Spd",PT_1,"Dir",Table2[[#This Row],[Dir]],"Spd",Table2[#Headers])+Table2[[#This Row],[9-12]]</f>
        <v>1.8947368421052629E-2</v>
      </c>
    </row>
    <row r="60" spans="2:19" x14ac:dyDescent="0.25">
      <c r="B60" s="3">
        <f t="shared" ca="1" si="0"/>
        <v>336</v>
      </c>
      <c r="C60" s="1">
        <f ca="1">RANDBETWEEN(10,140)/10+SIN(RADIANS(Table1[[#This Row],[Dir]]))</f>
        <v>6.3932633569241997</v>
      </c>
      <c r="M60" s="8" t="s">
        <v>14</v>
      </c>
      <c r="N60">
        <v>55</v>
      </c>
      <c r="O60" s="4">
        <f>GETPIVOTDATA("Spd",PT_1,"Dir",Table2[[#This Row],[Dir]],"Spd",Table2[#Headers])</f>
        <v>0</v>
      </c>
      <c r="P60" s="4">
        <f>GETPIVOTDATA("Spd",PT_1,"Dir",Table2[[#This Row],[Dir]],"Spd",Table2[#Headers])+Table2[[#This Row],[0-3]]</f>
        <v>6.3157894736842104E-3</v>
      </c>
      <c r="Q60" s="4">
        <f>GETPIVOTDATA("Spd",PT_1,"Dir",Table2[[#This Row],[Dir]],"Spd",Table2[#Headers])+Table2[[#This Row],[3-6]]</f>
        <v>1.0526315789473684E-2</v>
      </c>
      <c r="R60" s="4">
        <f>GETPIVOTDATA("Spd",PT_1,"Dir",Table2[[#This Row],[Dir]],"Spd",Table2[#Headers])+Table2[[#This Row],[6-9]]</f>
        <v>1.6842105263157894E-2</v>
      </c>
      <c r="S60" s="4">
        <f>GETPIVOTDATA("Spd",PT_1,"Dir",Table2[[#This Row],[Dir]],"Spd",Table2[#Headers])+Table2[[#This Row],[9-12]]</f>
        <v>1.8947368421052629E-2</v>
      </c>
    </row>
    <row r="61" spans="2:19" x14ac:dyDescent="0.25">
      <c r="B61" s="3">
        <f t="shared" ca="1" si="0"/>
        <v>303</v>
      </c>
      <c r="C61" s="1">
        <f ca="1">RANDBETWEEN(10,140)/10+SIN(RADIANS(Table1[[#This Row],[Dir]]))</f>
        <v>3.7613294320545752</v>
      </c>
      <c r="M61" s="8" t="s">
        <v>14</v>
      </c>
      <c r="N61">
        <v>56</v>
      </c>
      <c r="O61" s="4">
        <f>GETPIVOTDATA("Spd",PT_1,"Dir",Table2[[#This Row],[Dir]],"Spd",Table2[#Headers])</f>
        <v>0</v>
      </c>
      <c r="P61" s="4">
        <f>GETPIVOTDATA("Spd",PT_1,"Dir",Table2[[#This Row],[Dir]],"Spd",Table2[#Headers])+Table2[[#This Row],[0-3]]</f>
        <v>6.3157894736842104E-3</v>
      </c>
      <c r="Q61" s="4">
        <f>GETPIVOTDATA("Spd",PT_1,"Dir",Table2[[#This Row],[Dir]],"Spd",Table2[#Headers])+Table2[[#This Row],[3-6]]</f>
        <v>1.0526315789473684E-2</v>
      </c>
      <c r="R61" s="4">
        <f>GETPIVOTDATA("Spd",PT_1,"Dir",Table2[[#This Row],[Dir]],"Spd",Table2[#Headers])+Table2[[#This Row],[6-9]]</f>
        <v>1.6842105263157894E-2</v>
      </c>
      <c r="S61" s="4">
        <f>GETPIVOTDATA("Spd",PT_1,"Dir",Table2[[#This Row],[Dir]],"Spd",Table2[#Headers])+Table2[[#This Row],[9-12]]</f>
        <v>1.8947368421052629E-2</v>
      </c>
    </row>
    <row r="62" spans="2:19" x14ac:dyDescent="0.25">
      <c r="B62" s="3">
        <f t="shared" ca="1" si="0"/>
        <v>94</v>
      </c>
      <c r="C62" s="1">
        <f ca="1">RANDBETWEEN(10,140)/10+SIN(RADIANS(Table1[[#This Row],[Dir]]))</f>
        <v>10.297564050259824</v>
      </c>
      <c r="M62" s="8" t="s">
        <v>14</v>
      </c>
      <c r="N62">
        <v>57</v>
      </c>
      <c r="O62" s="4">
        <f>GETPIVOTDATA("Spd",PT_1,"Dir",Table2[[#This Row],[Dir]],"Spd",Table2[#Headers])</f>
        <v>0</v>
      </c>
      <c r="P62" s="4">
        <f>GETPIVOTDATA("Spd",PT_1,"Dir",Table2[[#This Row],[Dir]],"Spd",Table2[#Headers])+Table2[[#This Row],[0-3]]</f>
        <v>6.3157894736842104E-3</v>
      </c>
      <c r="Q62" s="4">
        <f>GETPIVOTDATA("Spd",PT_1,"Dir",Table2[[#This Row],[Dir]],"Spd",Table2[#Headers])+Table2[[#This Row],[3-6]]</f>
        <v>1.0526315789473684E-2</v>
      </c>
      <c r="R62" s="4">
        <f>GETPIVOTDATA("Spd",PT_1,"Dir",Table2[[#This Row],[Dir]],"Spd",Table2[#Headers])+Table2[[#This Row],[6-9]]</f>
        <v>1.6842105263157894E-2</v>
      </c>
      <c r="S62" s="4">
        <f>GETPIVOTDATA("Spd",PT_1,"Dir",Table2[[#This Row],[Dir]],"Spd",Table2[#Headers])+Table2[[#This Row],[9-12]]</f>
        <v>1.8947368421052629E-2</v>
      </c>
    </row>
    <row r="63" spans="2:19" x14ac:dyDescent="0.25">
      <c r="B63" s="3">
        <f t="shared" ca="1" si="0"/>
        <v>293</v>
      </c>
      <c r="C63" s="1">
        <f ca="1">RANDBETWEEN(10,140)/10+SIN(RADIANS(Table1[[#This Row],[Dir]]))</f>
        <v>5.7794951465475597</v>
      </c>
      <c r="M63" s="8" t="s">
        <v>14</v>
      </c>
      <c r="N63">
        <v>58</v>
      </c>
      <c r="O63" s="4">
        <f>GETPIVOTDATA("Spd",PT_1,"Dir",Table2[[#This Row],[Dir]],"Spd",Table2[#Headers])</f>
        <v>0</v>
      </c>
      <c r="P63" s="4">
        <f>GETPIVOTDATA("Spd",PT_1,"Dir",Table2[[#This Row],[Dir]],"Spd",Table2[#Headers])+Table2[[#This Row],[0-3]]</f>
        <v>6.3157894736842104E-3</v>
      </c>
      <c r="Q63" s="4">
        <f>GETPIVOTDATA("Spd",PT_1,"Dir",Table2[[#This Row],[Dir]],"Spd",Table2[#Headers])+Table2[[#This Row],[3-6]]</f>
        <v>1.0526315789473684E-2</v>
      </c>
      <c r="R63" s="4">
        <f>GETPIVOTDATA("Spd",PT_1,"Dir",Table2[[#This Row],[Dir]],"Spd",Table2[#Headers])+Table2[[#This Row],[6-9]]</f>
        <v>1.6842105263157894E-2</v>
      </c>
      <c r="S63" s="4">
        <f>GETPIVOTDATA("Spd",PT_1,"Dir",Table2[[#This Row],[Dir]],"Spd",Table2[#Headers])+Table2[[#This Row],[9-12]]</f>
        <v>1.8947368421052629E-2</v>
      </c>
    </row>
    <row r="64" spans="2:19" x14ac:dyDescent="0.25">
      <c r="B64" s="3">
        <f t="shared" ca="1" si="0"/>
        <v>359</v>
      </c>
      <c r="C64" s="1">
        <f ca="1">RANDBETWEEN(10,140)/10+SIN(RADIANS(Table1[[#This Row],[Dir]]))</f>
        <v>2.7825475935627164</v>
      </c>
      <c r="M64" s="8" t="s">
        <v>14</v>
      </c>
      <c r="N64">
        <v>59</v>
      </c>
      <c r="O64" s="4">
        <f>GETPIVOTDATA("Spd",PT_1,"Dir",Table2[[#This Row],[Dir]],"Spd",Table2[#Headers])</f>
        <v>0</v>
      </c>
      <c r="P64" s="4">
        <f>GETPIVOTDATA("Spd",PT_1,"Dir",Table2[[#This Row],[Dir]],"Spd",Table2[#Headers])+Table2[[#This Row],[0-3]]</f>
        <v>6.3157894736842104E-3</v>
      </c>
      <c r="Q64" s="4">
        <f>GETPIVOTDATA("Spd",PT_1,"Dir",Table2[[#This Row],[Dir]],"Spd",Table2[#Headers])+Table2[[#This Row],[3-6]]</f>
        <v>1.0526315789473684E-2</v>
      </c>
      <c r="R64" s="4">
        <f>GETPIVOTDATA("Spd",PT_1,"Dir",Table2[[#This Row],[Dir]],"Spd",Table2[#Headers])+Table2[[#This Row],[6-9]]</f>
        <v>1.6842105263157894E-2</v>
      </c>
      <c r="S64" s="4">
        <f>GETPIVOTDATA("Spd",PT_1,"Dir",Table2[[#This Row],[Dir]],"Spd",Table2[#Headers])+Table2[[#This Row],[9-12]]</f>
        <v>1.8947368421052629E-2</v>
      </c>
    </row>
    <row r="65" spans="2:19" x14ac:dyDescent="0.25">
      <c r="B65" s="3">
        <f t="shared" ca="1" si="0"/>
        <v>309</v>
      </c>
      <c r="C65" s="1">
        <f ca="1">RANDBETWEEN(10,140)/10+SIN(RADIANS(Table1[[#This Row],[Dir]]))</f>
        <v>8.8228540385430296</v>
      </c>
      <c r="M65" s="8" t="s">
        <v>15</v>
      </c>
      <c r="N65">
        <v>60</v>
      </c>
      <c r="O65" s="9">
        <f>GETPIVOTDATA("Spd",PT_1,"Dir",Table2[[#This Row],[Dir]],"Spd",Table2[#Headers])</f>
        <v>4.2105263157894736E-3</v>
      </c>
      <c r="P65" s="9">
        <f>GETPIVOTDATA("Spd",PT_1,"Dir",Table2[[#This Row],[Dir]],"Spd",Table2[#Headers])+Table2[[#This Row],[0-3]]</f>
        <v>8.4210526315789472E-3</v>
      </c>
      <c r="Q65" s="9">
        <f>GETPIVOTDATA("Spd",PT_1,"Dir",Table2[[#This Row],[Dir]],"Spd",Table2[#Headers])+Table2[[#This Row],[3-6]]</f>
        <v>1.6842105263157894E-2</v>
      </c>
      <c r="R65" s="9">
        <f>GETPIVOTDATA("Spd",PT_1,"Dir",Table2[[#This Row],[Dir]],"Spd",Table2[#Headers])+Table2[[#This Row],[6-9]]</f>
        <v>2.5263157894736842E-2</v>
      </c>
      <c r="S65" s="9">
        <f>GETPIVOTDATA("Spd",PT_1,"Dir",Table2[[#This Row],[Dir]],"Spd",Table2[#Headers])+Table2[[#This Row],[9-12]]</f>
        <v>2.9473684210526315E-2</v>
      </c>
    </row>
    <row r="66" spans="2:19" x14ac:dyDescent="0.25">
      <c r="B66" s="3">
        <f t="shared" ca="1" si="0"/>
        <v>212</v>
      </c>
      <c r="C66" s="1">
        <f ca="1">RANDBETWEEN(10,140)/10+SIN(RADIANS(Table1[[#This Row],[Dir]]))</f>
        <v>7.6700807357667946</v>
      </c>
      <c r="M66" s="8" t="s">
        <v>15</v>
      </c>
      <c r="N66">
        <v>61</v>
      </c>
      <c r="O66" s="9">
        <f>GETPIVOTDATA("Spd",PT_1,"Dir",Table2[[#This Row],[Dir]],"Spd",Table2[#Headers])</f>
        <v>4.2105263157894736E-3</v>
      </c>
      <c r="P66" s="9">
        <f>GETPIVOTDATA("Spd",PT_1,"Dir",Table2[[#This Row],[Dir]],"Spd",Table2[#Headers])+Table2[[#This Row],[0-3]]</f>
        <v>8.4210526315789472E-3</v>
      </c>
      <c r="Q66" s="9">
        <f>GETPIVOTDATA("Spd",PT_1,"Dir",Table2[[#This Row],[Dir]],"Spd",Table2[#Headers])+Table2[[#This Row],[3-6]]</f>
        <v>1.6842105263157894E-2</v>
      </c>
      <c r="R66" s="9">
        <f>GETPIVOTDATA("Spd",PT_1,"Dir",Table2[[#This Row],[Dir]],"Spd",Table2[#Headers])+Table2[[#This Row],[6-9]]</f>
        <v>2.5263157894736842E-2</v>
      </c>
      <c r="S66" s="9">
        <f>GETPIVOTDATA("Spd",PT_1,"Dir",Table2[[#This Row],[Dir]],"Spd",Table2[#Headers])+Table2[[#This Row],[9-12]]</f>
        <v>2.9473684210526315E-2</v>
      </c>
    </row>
    <row r="67" spans="2:19" x14ac:dyDescent="0.25">
      <c r="B67" s="3">
        <f t="shared" ca="1" si="0"/>
        <v>42</v>
      </c>
      <c r="C67" s="1">
        <f ca="1">RANDBETWEEN(10,140)/10+SIN(RADIANS(Table1[[#This Row],[Dir]]))</f>
        <v>3.8691306063588584</v>
      </c>
      <c r="M67" s="8" t="s">
        <v>15</v>
      </c>
      <c r="N67">
        <v>62</v>
      </c>
      <c r="O67" s="9">
        <f>GETPIVOTDATA("Spd",PT_1,"Dir",Table2[[#This Row],[Dir]],"Spd",Table2[#Headers])</f>
        <v>4.2105263157894736E-3</v>
      </c>
      <c r="P67" s="9">
        <f>GETPIVOTDATA("Spd",PT_1,"Dir",Table2[[#This Row],[Dir]],"Spd",Table2[#Headers])+Table2[[#This Row],[0-3]]</f>
        <v>8.4210526315789472E-3</v>
      </c>
      <c r="Q67" s="9">
        <f>GETPIVOTDATA("Spd",PT_1,"Dir",Table2[[#This Row],[Dir]],"Spd",Table2[#Headers])+Table2[[#This Row],[3-6]]</f>
        <v>1.6842105263157894E-2</v>
      </c>
      <c r="R67" s="9">
        <f>GETPIVOTDATA("Spd",PT_1,"Dir",Table2[[#This Row],[Dir]],"Spd",Table2[#Headers])+Table2[[#This Row],[6-9]]</f>
        <v>2.5263157894736842E-2</v>
      </c>
      <c r="S67" s="9">
        <f>GETPIVOTDATA("Spd",PT_1,"Dir",Table2[[#This Row],[Dir]],"Spd",Table2[#Headers])+Table2[[#This Row],[9-12]]</f>
        <v>2.9473684210526315E-2</v>
      </c>
    </row>
    <row r="68" spans="2:19" x14ac:dyDescent="0.25">
      <c r="B68" s="3">
        <f t="shared" ref="B68:B131" ca="1" si="1">RANDBETWEEN(0,359)</f>
        <v>64</v>
      </c>
      <c r="C68" s="1">
        <f ca="1">RANDBETWEEN(10,140)/10+SIN(RADIANS(Table1[[#This Row],[Dir]]))</f>
        <v>10.198794046299168</v>
      </c>
      <c r="M68" s="8" t="s">
        <v>15</v>
      </c>
      <c r="N68">
        <v>63</v>
      </c>
      <c r="O68" s="9">
        <f>GETPIVOTDATA("Spd",PT_1,"Dir",Table2[[#This Row],[Dir]],"Spd",Table2[#Headers])</f>
        <v>4.2105263157894736E-3</v>
      </c>
      <c r="P68" s="9">
        <f>GETPIVOTDATA("Spd",PT_1,"Dir",Table2[[#This Row],[Dir]],"Spd",Table2[#Headers])+Table2[[#This Row],[0-3]]</f>
        <v>8.4210526315789472E-3</v>
      </c>
      <c r="Q68" s="9">
        <f>GETPIVOTDATA("Spd",PT_1,"Dir",Table2[[#This Row],[Dir]],"Spd",Table2[#Headers])+Table2[[#This Row],[3-6]]</f>
        <v>1.6842105263157894E-2</v>
      </c>
      <c r="R68" s="9">
        <f>GETPIVOTDATA("Spd",PT_1,"Dir",Table2[[#This Row],[Dir]],"Spd",Table2[#Headers])+Table2[[#This Row],[6-9]]</f>
        <v>2.5263157894736842E-2</v>
      </c>
      <c r="S68" s="9">
        <f>GETPIVOTDATA("Spd",PT_1,"Dir",Table2[[#This Row],[Dir]],"Spd",Table2[#Headers])+Table2[[#This Row],[9-12]]</f>
        <v>2.9473684210526315E-2</v>
      </c>
    </row>
    <row r="69" spans="2:19" x14ac:dyDescent="0.25">
      <c r="B69" s="3">
        <f t="shared" ca="1" si="1"/>
        <v>59</v>
      </c>
      <c r="C69" s="1">
        <f ca="1">RANDBETWEEN(10,140)/10+SIN(RADIANS(Table1[[#This Row],[Dir]]))</f>
        <v>8.7571673007021129</v>
      </c>
      <c r="M69" s="8" t="s">
        <v>15</v>
      </c>
      <c r="N69">
        <v>64</v>
      </c>
      <c r="O69" s="9">
        <f>GETPIVOTDATA("Spd",PT_1,"Dir",Table2[[#This Row],[Dir]],"Spd",Table2[#Headers])</f>
        <v>4.2105263157894736E-3</v>
      </c>
      <c r="P69" s="9">
        <f>GETPIVOTDATA("Spd",PT_1,"Dir",Table2[[#This Row],[Dir]],"Spd",Table2[#Headers])+Table2[[#This Row],[0-3]]</f>
        <v>8.4210526315789472E-3</v>
      </c>
      <c r="Q69" s="9">
        <f>GETPIVOTDATA("Spd",PT_1,"Dir",Table2[[#This Row],[Dir]],"Spd",Table2[#Headers])+Table2[[#This Row],[3-6]]</f>
        <v>1.6842105263157894E-2</v>
      </c>
      <c r="R69" s="9">
        <f>GETPIVOTDATA("Spd",PT_1,"Dir",Table2[[#This Row],[Dir]],"Spd",Table2[#Headers])+Table2[[#This Row],[6-9]]</f>
        <v>2.5263157894736842E-2</v>
      </c>
      <c r="S69" s="9">
        <f>GETPIVOTDATA("Spd",PT_1,"Dir",Table2[[#This Row],[Dir]],"Spd",Table2[#Headers])+Table2[[#This Row],[9-12]]</f>
        <v>2.9473684210526315E-2</v>
      </c>
    </row>
    <row r="70" spans="2:19" x14ac:dyDescent="0.25">
      <c r="B70" s="3">
        <f t="shared" ca="1" si="1"/>
        <v>85</v>
      </c>
      <c r="C70" s="1">
        <f ca="1">RANDBETWEEN(10,140)/10+SIN(RADIANS(Table1[[#This Row],[Dir]]))</f>
        <v>9.6961946980917446</v>
      </c>
      <c r="M70" s="8" t="s">
        <v>15</v>
      </c>
      <c r="N70">
        <v>65</v>
      </c>
      <c r="O70" s="9">
        <f>GETPIVOTDATA("Spd",PT_1,"Dir",Table2[[#This Row],[Dir]],"Spd",Table2[#Headers])</f>
        <v>4.2105263157894736E-3</v>
      </c>
      <c r="P70" s="9">
        <f>GETPIVOTDATA("Spd",PT_1,"Dir",Table2[[#This Row],[Dir]],"Spd",Table2[#Headers])+Table2[[#This Row],[0-3]]</f>
        <v>8.4210526315789472E-3</v>
      </c>
      <c r="Q70" s="9">
        <f>GETPIVOTDATA("Spd",PT_1,"Dir",Table2[[#This Row],[Dir]],"Spd",Table2[#Headers])+Table2[[#This Row],[3-6]]</f>
        <v>1.6842105263157894E-2</v>
      </c>
      <c r="R70" s="9">
        <f>GETPIVOTDATA("Spd",PT_1,"Dir",Table2[[#This Row],[Dir]],"Spd",Table2[#Headers])+Table2[[#This Row],[6-9]]</f>
        <v>2.5263157894736842E-2</v>
      </c>
      <c r="S70" s="9">
        <f>GETPIVOTDATA("Spd",PT_1,"Dir",Table2[[#This Row],[Dir]],"Spd",Table2[#Headers])+Table2[[#This Row],[9-12]]</f>
        <v>2.9473684210526315E-2</v>
      </c>
    </row>
    <row r="71" spans="2:19" x14ac:dyDescent="0.25">
      <c r="B71" s="3">
        <f t="shared" ca="1" si="1"/>
        <v>347</v>
      </c>
      <c r="C71" s="1">
        <f ca="1">RANDBETWEEN(10,140)/10+SIN(RADIANS(Table1[[#This Row],[Dir]]))</f>
        <v>0.87504894565613478</v>
      </c>
      <c r="M71" s="8" t="s">
        <v>15</v>
      </c>
      <c r="N71">
        <v>66</v>
      </c>
      <c r="O71" s="9">
        <f>GETPIVOTDATA("Spd",PT_1,"Dir",Table2[[#This Row],[Dir]],"Spd",Table2[#Headers])</f>
        <v>4.2105263157894736E-3</v>
      </c>
      <c r="P71" s="9">
        <f>GETPIVOTDATA("Spd",PT_1,"Dir",Table2[[#This Row],[Dir]],"Spd",Table2[#Headers])+Table2[[#This Row],[0-3]]</f>
        <v>8.4210526315789472E-3</v>
      </c>
      <c r="Q71" s="9">
        <f>GETPIVOTDATA("Spd",PT_1,"Dir",Table2[[#This Row],[Dir]],"Spd",Table2[#Headers])+Table2[[#This Row],[3-6]]</f>
        <v>1.6842105263157894E-2</v>
      </c>
      <c r="R71" s="9">
        <f>GETPIVOTDATA("Spd",PT_1,"Dir",Table2[[#This Row],[Dir]],"Spd",Table2[#Headers])+Table2[[#This Row],[6-9]]</f>
        <v>2.5263157894736842E-2</v>
      </c>
      <c r="S71" s="9">
        <f>GETPIVOTDATA("Spd",PT_1,"Dir",Table2[[#This Row],[Dir]],"Spd",Table2[#Headers])+Table2[[#This Row],[9-12]]</f>
        <v>2.9473684210526315E-2</v>
      </c>
    </row>
    <row r="72" spans="2:19" x14ac:dyDescent="0.25">
      <c r="B72" s="3">
        <f t="shared" ca="1" si="1"/>
        <v>349</v>
      </c>
      <c r="C72" s="1">
        <f ca="1">RANDBETWEEN(10,140)/10+SIN(RADIANS(Table1[[#This Row],[Dir]]))</f>
        <v>12.909191004623455</v>
      </c>
      <c r="M72" s="8" t="s">
        <v>15</v>
      </c>
      <c r="N72">
        <v>67</v>
      </c>
      <c r="O72" s="9">
        <f>GETPIVOTDATA("Spd",PT_1,"Dir",Table2[[#This Row],[Dir]],"Spd",Table2[#Headers])</f>
        <v>4.2105263157894736E-3</v>
      </c>
      <c r="P72" s="9">
        <f>GETPIVOTDATA("Spd",PT_1,"Dir",Table2[[#This Row],[Dir]],"Spd",Table2[#Headers])+Table2[[#This Row],[0-3]]</f>
        <v>8.4210526315789472E-3</v>
      </c>
      <c r="Q72" s="9">
        <f>GETPIVOTDATA("Spd",PT_1,"Dir",Table2[[#This Row],[Dir]],"Spd",Table2[#Headers])+Table2[[#This Row],[3-6]]</f>
        <v>1.6842105263157894E-2</v>
      </c>
      <c r="R72" s="9">
        <f>GETPIVOTDATA("Spd",PT_1,"Dir",Table2[[#This Row],[Dir]],"Spd",Table2[#Headers])+Table2[[#This Row],[6-9]]</f>
        <v>2.5263157894736842E-2</v>
      </c>
      <c r="S72" s="9">
        <f>GETPIVOTDATA("Spd",PT_1,"Dir",Table2[[#This Row],[Dir]],"Spd",Table2[#Headers])+Table2[[#This Row],[9-12]]</f>
        <v>2.9473684210526315E-2</v>
      </c>
    </row>
    <row r="73" spans="2:19" x14ac:dyDescent="0.25">
      <c r="B73" s="3">
        <f t="shared" ca="1" si="1"/>
        <v>73</v>
      </c>
      <c r="C73" s="1">
        <f ca="1">RANDBETWEEN(10,140)/10+SIN(RADIANS(Table1[[#This Row],[Dir]]))</f>
        <v>13.356304755963036</v>
      </c>
      <c r="M73" s="8" t="s">
        <v>15</v>
      </c>
      <c r="N73">
        <v>68</v>
      </c>
      <c r="O73" s="9">
        <f>GETPIVOTDATA("Spd",PT_1,"Dir",Table2[[#This Row],[Dir]],"Spd",Table2[#Headers])</f>
        <v>4.2105263157894736E-3</v>
      </c>
      <c r="P73" s="9">
        <f>GETPIVOTDATA("Spd",PT_1,"Dir",Table2[[#This Row],[Dir]],"Spd",Table2[#Headers])+Table2[[#This Row],[0-3]]</f>
        <v>8.4210526315789472E-3</v>
      </c>
      <c r="Q73" s="9">
        <f>GETPIVOTDATA("Spd",PT_1,"Dir",Table2[[#This Row],[Dir]],"Spd",Table2[#Headers])+Table2[[#This Row],[3-6]]</f>
        <v>1.6842105263157894E-2</v>
      </c>
      <c r="R73" s="9">
        <f>GETPIVOTDATA("Spd",PT_1,"Dir",Table2[[#This Row],[Dir]],"Spd",Table2[#Headers])+Table2[[#This Row],[6-9]]</f>
        <v>2.5263157894736842E-2</v>
      </c>
      <c r="S73" s="9">
        <f>GETPIVOTDATA("Spd",PT_1,"Dir",Table2[[#This Row],[Dir]],"Spd",Table2[#Headers])+Table2[[#This Row],[9-12]]</f>
        <v>2.9473684210526315E-2</v>
      </c>
    </row>
    <row r="74" spans="2:19" x14ac:dyDescent="0.25">
      <c r="B74" s="3">
        <f t="shared" ca="1" si="1"/>
        <v>163</v>
      </c>
      <c r="C74" s="1">
        <f ca="1">RANDBETWEEN(10,140)/10+SIN(RADIANS(Table1[[#This Row],[Dir]]))</f>
        <v>3.6923717047227367</v>
      </c>
      <c r="M74" s="8" t="s">
        <v>15</v>
      </c>
      <c r="N74">
        <v>69</v>
      </c>
      <c r="O74" s="9">
        <f>GETPIVOTDATA("Spd",PT_1,"Dir",Table2[[#This Row],[Dir]],"Spd",Table2[#Headers])</f>
        <v>4.2105263157894736E-3</v>
      </c>
      <c r="P74" s="9">
        <f>GETPIVOTDATA("Spd",PT_1,"Dir",Table2[[#This Row],[Dir]],"Spd",Table2[#Headers])+Table2[[#This Row],[0-3]]</f>
        <v>8.4210526315789472E-3</v>
      </c>
      <c r="Q74" s="9">
        <f>GETPIVOTDATA("Spd",PT_1,"Dir",Table2[[#This Row],[Dir]],"Spd",Table2[#Headers])+Table2[[#This Row],[3-6]]</f>
        <v>1.6842105263157894E-2</v>
      </c>
      <c r="R74" s="9">
        <f>GETPIVOTDATA("Spd",PT_1,"Dir",Table2[[#This Row],[Dir]],"Spd",Table2[#Headers])+Table2[[#This Row],[6-9]]</f>
        <v>2.5263157894736842E-2</v>
      </c>
      <c r="S74" s="9">
        <f>GETPIVOTDATA("Spd",PT_1,"Dir",Table2[[#This Row],[Dir]],"Spd",Table2[#Headers])+Table2[[#This Row],[9-12]]</f>
        <v>2.9473684210526315E-2</v>
      </c>
    </row>
    <row r="75" spans="2:19" x14ac:dyDescent="0.25">
      <c r="B75" s="3">
        <f t="shared" ca="1" si="1"/>
        <v>322</v>
      </c>
      <c r="C75" s="1">
        <f ca="1">RANDBETWEEN(10,140)/10+SIN(RADIANS(Table1[[#This Row],[Dir]]))</f>
        <v>1.7843385246743417</v>
      </c>
      <c r="M75" s="8" t="s">
        <v>16</v>
      </c>
      <c r="N75">
        <v>70</v>
      </c>
      <c r="O75" s="4">
        <f>GETPIVOTDATA("Spd",PT_1,"Dir",Table2[[#This Row],[Dir]],"Spd",Table2[#Headers])</f>
        <v>2.1052631578947368E-3</v>
      </c>
      <c r="P75" s="4">
        <f>GETPIVOTDATA("Spd",PT_1,"Dir",Table2[[#This Row],[Dir]],"Spd",Table2[#Headers])+Table2[[#This Row],[0-3]]</f>
        <v>1.2631578947368421E-2</v>
      </c>
      <c r="Q75" s="4">
        <f>GETPIVOTDATA("Spd",PT_1,"Dir",Table2[[#This Row],[Dir]],"Spd",Table2[#Headers])+Table2[[#This Row],[3-6]]</f>
        <v>1.8947368421052629E-2</v>
      </c>
      <c r="R75" s="4">
        <f>GETPIVOTDATA("Spd",PT_1,"Dir",Table2[[#This Row],[Dir]],"Spd",Table2[#Headers])+Table2[[#This Row],[6-9]]</f>
        <v>2.7368421052631577E-2</v>
      </c>
      <c r="S75" s="4">
        <f>GETPIVOTDATA("Spd",PT_1,"Dir",Table2[[#This Row],[Dir]],"Spd",Table2[#Headers])+Table2[[#This Row],[9-12]]</f>
        <v>3.3684210526315789E-2</v>
      </c>
    </row>
    <row r="76" spans="2:19" x14ac:dyDescent="0.25">
      <c r="B76" s="3">
        <f t="shared" ca="1" si="1"/>
        <v>307</v>
      </c>
      <c r="C76" s="1">
        <f ca="1">RANDBETWEEN(10,140)/10+SIN(RADIANS(Table1[[#This Row],[Dir]]))</f>
        <v>11.601364489952708</v>
      </c>
      <c r="M76" s="8" t="s">
        <v>16</v>
      </c>
      <c r="N76">
        <v>71</v>
      </c>
      <c r="O76" s="4">
        <f>GETPIVOTDATA("Spd",PT_1,"Dir",Table2[[#This Row],[Dir]],"Spd",Table2[#Headers])</f>
        <v>2.1052631578947368E-3</v>
      </c>
      <c r="P76" s="4">
        <f>GETPIVOTDATA("Spd",PT_1,"Dir",Table2[[#This Row],[Dir]],"Spd",Table2[#Headers])+Table2[[#This Row],[0-3]]</f>
        <v>1.2631578947368421E-2</v>
      </c>
      <c r="Q76" s="4">
        <f>GETPIVOTDATA("Spd",PT_1,"Dir",Table2[[#This Row],[Dir]],"Spd",Table2[#Headers])+Table2[[#This Row],[3-6]]</f>
        <v>1.8947368421052629E-2</v>
      </c>
      <c r="R76" s="4">
        <f>GETPIVOTDATA("Spd",PT_1,"Dir",Table2[[#This Row],[Dir]],"Spd",Table2[#Headers])+Table2[[#This Row],[6-9]]</f>
        <v>2.7368421052631577E-2</v>
      </c>
      <c r="S76" s="4">
        <f>GETPIVOTDATA("Spd",PT_1,"Dir",Table2[[#This Row],[Dir]],"Spd",Table2[#Headers])+Table2[[#This Row],[9-12]]</f>
        <v>3.3684210526315789E-2</v>
      </c>
    </row>
    <row r="77" spans="2:19" x14ac:dyDescent="0.25">
      <c r="B77" s="3">
        <f t="shared" ca="1" si="1"/>
        <v>321</v>
      </c>
      <c r="C77" s="1">
        <f ca="1">RANDBETWEEN(10,140)/10+SIN(RADIANS(Table1[[#This Row],[Dir]]))</f>
        <v>10.970679608950162</v>
      </c>
      <c r="M77" s="8" t="s">
        <v>16</v>
      </c>
      <c r="N77">
        <v>72</v>
      </c>
      <c r="O77" s="4">
        <f>GETPIVOTDATA("Spd",PT_1,"Dir",Table2[[#This Row],[Dir]],"Spd",Table2[#Headers])</f>
        <v>2.1052631578947368E-3</v>
      </c>
      <c r="P77" s="4">
        <f>GETPIVOTDATA("Spd",PT_1,"Dir",Table2[[#This Row],[Dir]],"Spd",Table2[#Headers])+Table2[[#This Row],[0-3]]</f>
        <v>1.2631578947368421E-2</v>
      </c>
      <c r="Q77" s="4">
        <f>GETPIVOTDATA("Spd",PT_1,"Dir",Table2[[#This Row],[Dir]],"Spd",Table2[#Headers])+Table2[[#This Row],[3-6]]</f>
        <v>1.8947368421052629E-2</v>
      </c>
      <c r="R77" s="4">
        <f>GETPIVOTDATA("Spd",PT_1,"Dir",Table2[[#This Row],[Dir]],"Spd",Table2[#Headers])+Table2[[#This Row],[6-9]]</f>
        <v>2.7368421052631577E-2</v>
      </c>
      <c r="S77" s="4">
        <f>GETPIVOTDATA("Spd",PT_1,"Dir",Table2[[#This Row],[Dir]],"Spd",Table2[#Headers])+Table2[[#This Row],[9-12]]</f>
        <v>3.3684210526315789E-2</v>
      </c>
    </row>
    <row r="78" spans="2:19" x14ac:dyDescent="0.25">
      <c r="B78" s="3">
        <f t="shared" ca="1" si="1"/>
        <v>289</v>
      </c>
      <c r="C78" s="1">
        <f ca="1">RANDBETWEEN(10,140)/10+SIN(RADIANS(Table1[[#This Row],[Dir]]))</f>
        <v>1.454481424400683</v>
      </c>
      <c r="M78" s="8" t="s">
        <v>16</v>
      </c>
      <c r="N78">
        <v>73</v>
      </c>
      <c r="O78" s="4">
        <f>GETPIVOTDATA("Spd",PT_1,"Dir",Table2[[#This Row],[Dir]],"Spd",Table2[#Headers])</f>
        <v>2.1052631578947368E-3</v>
      </c>
      <c r="P78" s="4">
        <f>GETPIVOTDATA("Spd",PT_1,"Dir",Table2[[#This Row],[Dir]],"Spd",Table2[#Headers])+Table2[[#This Row],[0-3]]</f>
        <v>1.2631578947368421E-2</v>
      </c>
      <c r="Q78" s="4">
        <f>GETPIVOTDATA("Spd",PT_1,"Dir",Table2[[#This Row],[Dir]],"Spd",Table2[#Headers])+Table2[[#This Row],[3-6]]</f>
        <v>1.8947368421052629E-2</v>
      </c>
      <c r="R78" s="4">
        <f>GETPIVOTDATA("Spd",PT_1,"Dir",Table2[[#This Row],[Dir]],"Spd",Table2[#Headers])+Table2[[#This Row],[6-9]]</f>
        <v>2.7368421052631577E-2</v>
      </c>
      <c r="S78" s="4">
        <f>GETPIVOTDATA("Spd",PT_1,"Dir",Table2[[#This Row],[Dir]],"Spd",Table2[#Headers])+Table2[[#This Row],[9-12]]</f>
        <v>3.3684210526315789E-2</v>
      </c>
    </row>
    <row r="79" spans="2:19" x14ac:dyDescent="0.25">
      <c r="B79" s="3">
        <f t="shared" ca="1" si="1"/>
        <v>352</v>
      </c>
      <c r="C79" s="1">
        <f ca="1">RANDBETWEEN(10,140)/10+SIN(RADIANS(Table1[[#This Row],[Dir]]))</f>
        <v>11.760826899039934</v>
      </c>
      <c r="M79" s="8" t="s">
        <v>16</v>
      </c>
      <c r="N79">
        <v>74</v>
      </c>
      <c r="O79" s="4">
        <f>GETPIVOTDATA("Spd",PT_1,"Dir",Table2[[#This Row],[Dir]],"Spd",Table2[#Headers])</f>
        <v>2.1052631578947368E-3</v>
      </c>
      <c r="P79" s="4">
        <f>GETPIVOTDATA("Spd",PT_1,"Dir",Table2[[#This Row],[Dir]],"Spd",Table2[#Headers])+Table2[[#This Row],[0-3]]</f>
        <v>1.2631578947368421E-2</v>
      </c>
      <c r="Q79" s="4">
        <f>GETPIVOTDATA("Spd",PT_1,"Dir",Table2[[#This Row],[Dir]],"Spd",Table2[#Headers])+Table2[[#This Row],[3-6]]</f>
        <v>1.8947368421052629E-2</v>
      </c>
      <c r="R79" s="4">
        <f>GETPIVOTDATA("Spd",PT_1,"Dir",Table2[[#This Row],[Dir]],"Spd",Table2[#Headers])+Table2[[#This Row],[6-9]]</f>
        <v>2.7368421052631577E-2</v>
      </c>
      <c r="S79" s="4">
        <f>GETPIVOTDATA("Spd",PT_1,"Dir",Table2[[#This Row],[Dir]],"Spd",Table2[#Headers])+Table2[[#This Row],[9-12]]</f>
        <v>3.3684210526315789E-2</v>
      </c>
    </row>
    <row r="80" spans="2:19" x14ac:dyDescent="0.25">
      <c r="B80" s="3">
        <f t="shared" ca="1" si="1"/>
        <v>206</v>
      </c>
      <c r="C80" s="1">
        <f ca="1">RANDBETWEEN(10,140)/10+SIN(RADIANS(Table1[[#This Row],[Dir]]))</f>
        <v>0.96162885321092251</v>
      </c>
      <c r="M80" s="8" t="s">
        <v>16</v>
      </c>
      <c r="N80">
        <v>75</v>
      </c>
      <c r="O80" s="4">
        <f>GETPIVOTDATA("Spd",PT_1,"Dir",Table2[[#This Row],[Dir]],"Spd",Table2[#Headers])</f>
        <v>2.1052631578947368E-3</v>
      </c>
      <c r="P80" s="4">
        <f>GETPIVOTDATA("Spd",PT_1,"Dir",Table2[[#This Row],[Dir]],"Spd",Table2[#Headers])+Table2[[#This Row],[0-3]]</f>
        <v>1.2631578947368421E-2</v>
      </c>
      <c r="Q80" s="4">
        <f>GETPIVOTDATA("Spd",PT_1,"Dir",Table2[[#This Row],[Dir]],"Spd",Table2[#Headers])+Table2[[#This Row],[3-6]]</f>
        <v>1.8947368421052629E-2</v>
      </c>
      <c r="R80" s="4">
        <f>GETPIVOTDATA("Spd",PT_1,"Dir",Table2[[#This Row],[Dir]],"Spd",Table2[#Headers])+Table2[[#This Row],[6-9]]</f>
        <v>2.7368421052631577E-2</v>
      </c>
      <c r="S80" s="4">
        <f>GETPIVOTDATA("Spd",PT_1,"Dir",Table2[[#This Row],[Dir]],"Spd",Table2[#Headers])+Table2[[#This Row],[9-12]]</f>
        <v>3.3684210526315789E-2</v>
      </c>
    </row>
    <row r="81" spans="2:19" x14ac:dyDescent="0.25">
      <c r="B81" s="3">
        <f t="shared" ca="1" si="1"/>
        <v>151</v>
      </c>
      <c r="C81" s="1">
        <f ca="1">RANDBETWEEN(10,140)/10+SIN(RADIANS(Table1[[#This Row],[Dir]]))</f>
        <v>13.484809620246336</v>
      </c>
      <c r="M81" s="8" t="s">
        <v>16</v>
      </c>
      <c r="N81">
        <v>76</v>
      </c>
      <c r="O81" s="4">
        <f>GETPIVOTDATA("Spd",PT_1,"Dir",Table2[[#This Row],[Dir]],"Spd",Table2[#Headers])</f>
        <v>2.1052631578947368E-3</v>
      </c>
      <c r="P81" s="4">
        <f>GETPIVOTDATA("Spd",PT_1,"Dir",Table2[[#This Row],[Dir]],"Spd",Table2[#Headers])+Table2[[#This Row],[0-3]]</f>
        <v>1.2631578947368421E-2</v>
      </c>
      <c r="Q81" s="4">
        <f>GETPIVOTDATA("Spd",PT_1,"Dir",Table2[[#This Row],[Dir]],"Spd",Table2[#Headers])+Table2[[#This Row],[3-6]]</f>
        <v>1.8947368421052629E-2</v>
      </c>
      <c r="R81" s="4">
        <f>GETPIVOTDATA("Spd",PT_1,"Dir",Table2[[#This Row],[Dir]],"Spd",Table2[#Headers])+Table2[[#This Row],[6-9]]</f>
        <v>2.7368421052631577E-2</v>
      </c>
      <c r="S81" s="4">
        <f>GETPIVOTDATA("Spd",PT_1,"Dir",Table2[[#This Row],[Dir]],"Spd",Table2[#Headers])+Table2[[#This Row],[9-12]]</f>
        <v>3.3684210526315789E-2</v>
      </c>
    </row>
    <row r="82" spans="2:19" x14ac:dyDescent="0.25">
      <c r="B82" s="3">
        <f t="shared" ca="1" si="1"/>
        <v>76</v>
      </c>
      <c r="C82" s="1">
        <f ca="1">RANDBETWEEN(10,140)/10+SIN(RADIANS(Table1[[#This Row],[Dir]]))</f>
        <v>2.3702957262759963</v>
      </c>
      <c r="M82" s="8" t="s">
        <v>16</v>
      </c>
      <c r="N82">
        <v>77</v>
      </c>
      <c r="O82" s="4">
        <f>GETPIVOTDATA("Spd",PT_1,"Dir",Table2[[#This Row],[Dir]],"Spd",Table2[#Headers])</f>
        <v>2.1052631578947368E-3</v>
      </c>
      <c r="P82" s="4">
        <f>GETPIVOTDATA("Spd",PT_1,"Dir",Table2[[#This Row],[Dir]],"Spd",Table2[#Headers])+Table2[[#This Row],[0-3]]</f>
        <v>1.2631578947368421E-2</v>
      </c>
      <c r="Q82" s="4">
        <f>GETPIVOTDATA("Spd",PT_1,"Dir",Table2[[#This Row],[Dir]],"Spd",Table2[#Headers])+Table2[[#This Row],[3-6]]</f>
        <v>1.8947368421052629E-2</v>
      </c>
      <c r="R82" s="4">
        <f>GETPIVOTDATA("Spd",PT_1,"Dir",Table2[[#This Row],[Dir]],"Spd",Table2[#Headers])+Table2[[#This Row],[6-9]]</f>
        <v>2.7368421052631577E-2</v>
      </c>
      <c r="S82" s="4">
        <f>GETPIVOTDATA("Spd",PT_1,"Dir",Table2[[#This Row],[Dir]],"Spd",Table2[#Headers])+Table2[[#This Row],[9-12]]</f>
        <v>3.3684210526315789E-2</v>
      </c>
    </row>
    <row r="83" spans="2:19" x14ac:dyDescent="0.25">
      <c r="B83" s="3">
        <f t="shared" ca="1" si="1"/>
        <v>286</v>
      </c>
      <c r="C83" s="1">
        <f ca="1">RANDBETWEEN(10,140)/10+SIN(RADIANS(Table1[[#This Row],[Dir]]))</f>
        <v>3.8387383040616809</v>
      </c>
      <c r="M83" s="8" t="s">
        <v>16</v>
      </c>
      <c r="N83">
        <v>78</v>
      </c>
      <c r="O83" s="4">
        <f>GETPIVOTDATA("Spd",PT_1,"Dir",Table2[[#This Row],[Dir]],"Spd",Table2[#Headers])</f>
        <v>2.1052631578947368E-3</v>
      </c>
      <c r="P83" s="4">
        <f>GETPIVOTDATA("Spd",PT_1,"Dir",Table2[[#This Row],[Dir]],"Spd",Table2[#Headers])+Table2[[#This Row],[0-3]]</f>
        <v>1.2631578947368421E-2</v>
      </c>
      <c r="Q83" s="4">
        <f>GETPIVOTDATA("Spd",PT_1,"Dir",Table2[[#This Row],[Dir]],"Spd",Table2[#Headers])+Table2[[#This Row],[3-6]]</f>
        <v>1.8947368421052629E-2</v>
      </c>
      <c r="R83" s="4">
        <f>GETPIVOTDATA("Spd",PT_1,"Dir",Table2[[#This Row],[Dir]],"Spd",Table2[#Headers])+Table2[[#This Row],[6-9]]</f>
        <v>2.7368421052631577E-2</v>
      </c>
      <c r="S83" s="4">
        <f>GETPIVOTDATA("Spd",PT_1,"Dir",Table2[[#This Row],[Dir]],"Spd",Table2[#Headers])+Table2[[#This Row],[9-12]]</f>
        <v>3.3684210526315789E-2</v>
      </c>
    </row>
    <row r="84" spans="2:19" x14ac:dyDescent="0.25">
      <c r="B84" s="3">
        <f t="shared" ca="1" si="1"/>
        <v>79</v>
      </c>
      <c r="C84" s="1">
        <f ca="1">RANDBETWEEN(10,140)/10+SIN(RADIANS(Table1[[#This Row],[Dir]]))</f>
        <v>11.181627183447663</v>
      </c>
      <c r="M84" s="8" t="s">
        <v>16</v>
      </c>
      <c r="N84">
        <v>79</v>
      </c>
      <c r="O84" s="4">
        <f>GETPIVOTDATA("Spd",PT_1,"Dir",Table2[[#This Row],[Dir]],"Spd",Table2[#Headers])</f>
        <v>2.1052631578947368E-3</v>
      </c>
      <c r="P84" s="4">
        <f>GETPIVOTDATA("Spd",PT_1,"Dir",Table2[[#This Row],[Dir]],"Spd",Table2[#Headers])+Table2[[#This Row],[0-3]]</f>
        <v>1.2631578947368421E-2</v>
      </c>
      <c r="Q84" s="4">
        <f>GETPIVOTDATA("Spd",PT_1,"Dir",Table2[[#This Row],[Dir]],"Spd",Table2[#Headers])+Table2[[#This Row],[3-6]]</f>
        <v>1.8947368421052629E-2</v>
      </c>
      <c r="R84" s="4">
        <f>GETPIVOTDATA("Spd",PT_1,"Dir",Table2[[#This Row],[Dir]],"Spd",Table2[#Headers])+Table2[[#This Row],[6-9]]</f>
        <v>2.7368421052631577E-2</v>
      </c>
      <c r="S84" s="4">
        <f>GETPIVOTDATA("Spd",PT_1,"Dir",Table2[[#This Row],[Dir]],"Spd",Table2[#Headers])+Table2[[#This Row],[9-12]]</f>
        <v>3.3684210526315789E-2</v>
      </c>
    </row>
    <row r="85" spans="2:19" x14ac:dyDescent="0.25">
      <c r="B85" s="3">
        <f t="shared" ca="1" si="1"/>
        <v>327</v>
      </c>
      <c r="C85" s="1">
        <f ca="1">RANDBETWEEN(10,140)/10+SIN(RADIANS(Table1[[#This Row],[Dir]]))</f>
        <v>10.655360964984972</v>
      </c>
      <c r="M85" s="8" t="s">
        <v>17</v>
      </c>
      <c r="N85">
        <v>80</v>
      </c>
      <c r="O85" s="4">
        <f>GETPIVOTDATA("Spd",PT_1,"Dir",Table2[[#This Row],[Dir]],"Spd",Table2[#Headers])</f>
        <v>6.3157894736842104E-3</v>
      </c>
      <c r="P85" s="4">
        <f>GETPIVOTDATA("Spd",PT_1,"Dir",Table2[[#This Row],[Dir]],"Spd",Table2[#Headers])+Table2[[#This Row],[0-3]]</f>
        <v>1.2631578947368421E-2</v>
      </c>
      <c r="Q85" s="4">
        <f>GETPIVOTDATA("Spd",PT_1,"Dir",Table2[[#This Row],[Dir]],"Spd",Table2[#Headers])+Table2[[#This Row],[3-6]]</f>
        <v>1.8947368421052629E-2</v>
      </c>
      <c r="R85" s="4">
        <f>GETPIVOTDATA("Spd",PT_1,"Dir",Table2[[#This Row],[Dir]],"Spd",Table2[#Headers])+Table2[[#This Row],[6-9]]</f>
        <v>2.1052631578947364E-2</v>
      </c>
      <c r="S85" s="4">
        <f>GETPIVOTDATA("Spd",PT_1,"Dir",Table2[[#This Row],[Dir]],"Spd",Table2[#Headers])+Table2[[#This Row],[9-12]]</f>
        <v>2.7368421052631577E-2</v>
      </c>
    </row>
    <row r="86" spans="2:19" x14ac:dyDescent="0.25">
      <c r="B86" s="3">
        <f t="shared" ca="1" si="1"/>
        <v>72</v>
      </c>
      <c r="C86" s="1">
        <f ca="1">RANDBETWEEN(10,140)/10+SIN(RADIANS(Table1[[#This Row],[Dir]]))</f>
        <v>10.551056516295153</v>
      </c>
      <c r="M86" s="8" t="s">
        <v>17</v>
      </c>
      <c r="N86">
        <v>81</v>
      </c>
      <c r="O86" s="4">
        <f>GETPIVOTDATA("Spd",PT_1,"Dir",Table2[[#This Row],[Dir]],"Spd",Table2[#Headers])</f>
        <v>6.3157894736842104E-3</v>
      </c>
      <c r="P86" s="4">
        <f>GETPIVOTDATA("Spd",PT_1,"Dir",Table2[[#This Row],[Dir]],"Spd",Table2[#Headers])+Table2[[#This Row],[0-3]]</f>
        <v>1.2631578947368421E-2</v>
      </c>
      <c r="Q86" s="4">
        <f>GETPIVOTDATA("Spd",PT_1,"Dir",Table2[[#This Row],[Dir]],"Spd",Table2[#Headers])+Table2[[#This Row],[3-6]]</f>
        <v>1.8947368421052629E-2</v>
      </c>
      <c r="R86" s="4">
        <f>GETPIVOTDATA("Spd",PT_1,"Dir",Table2[[#This Row],[Dir]],"Spd",Table2[#Headers])+Table2[[#This Row],[6-9]]</f>
        <v>2.1052631578947364E-2</v>
      </c>
      <c r="S86" s="4">
        <f>GETPIVOTDATA("Spd",PT_1,"Dir",Table2[[#This Row],[Dir]],"Spd",Table2[#Headers])+Table2[[#This Row],[9-12]]</f>
        <v>2.7368421052631577E-2</v>
      </c>
    </row>
    <row r="87" spans="2:19" x14ac:dyDescent="0.25">
      <c r="B87" s="3">
        <f t="shared" ca="1" si="1"/>
        <v>275</v>
      </c>
      <c r="C87" s="1">
        <f ca="1">RANDBETWEEN(10,140)/10+SIN(RADIANS(Table1[[#This Row],[Dir]]))</f>
        <v>5.403805301908255</v>
      </c>
      <c r="M87" s="8" t="s">
        <v>17</v>
      </c>
      <c r="N87">
        <v>82</v>
      </c>
      <c r="O87" s="4">
        <f>GETPIVOTDATA("Spd",PT_1,"Dir",Table2[[#This Row],[Dir]],"Spd",Table2[#Headers])</f>
        <v>6.3157894736842104E-3</v>
      </c>
      <c r="P87" s="4">
        <f>GETPIVOTDATA("Spd",PT_1,"Dir",Table2[[#This Row],[Dir]],"Spd",Table2[#Headers])+Table2[[#This Row],[0-3]]</f>
        <v>1.2631578947368421E-2</v>
      </c>
      <c r="Q87" s="4">
        <f>GETPIVOTDATA("Spd",PT_1,"Dir",Table2[[#This Row],[Dir]],"Spd",Table2[#Headers])+Table2[[#This Row],[3-6]]</f>
        <v>1.8947368421052629E-2</v>
      </c>
      <c r="R87" s="4">
        <f>GETPIVOTDATA("Spd",PT_1,"Dir",Table2[[#This Row],[Dir]],"Spd",Table2[#Headers])+Table2[[#This Row],[6-9]]</f>
        <v>2.1052631578947364E-2</v>
      </c>
      <c r="S87" s="4">
        <f>GETPIVOTDATA("Spd",PT_1,"Dir",Table2[[#This Row],[Dir]],"Spd",Table2[#Headers])+Table2[[#This Row],[9-12]]</f>
        <v>2.7368421052631577E-2</v>
      </c>
    </row>
    <row r="88" spans="2:19" x14ac:dyDescent="0.25">
      <c r="B88" s="3">
        <f t="shared" ca="1" si="1"/>
        <v>331</v>
      </c>
      <c r="C88" s="1">
        <f ca="1">RANDBETWEEN(10,140)/10+SIN(RADIANS(Table1[[#This Row],[Dir]]))</f>
        <v>12.615190379753663</v>
      </c>
      <c r="M88" s="8" t="s">
        <v>17</v>
      </c>
      <c r="N88">
        <v>83</v>
      </c>
      <c r="O88" s="9">
        <f>GETPIVOTDATA("Spd",PT_1,"Dir",Table2[[#This Row],[Dir]],"Spd",Table2[#Headers])</f>
        <v>6.3157894736842104E-3</v>
      </c>
      <c r="P88" s="9">
        <f>GETPIVOTDATA("Spd",PT_1,"Dir",Table2[[#This Row],[Dir]],"Spd",Table2[#Headers])+Table2[[#This Row],[0-3]]</f>
        <v>1.2631578947368421E-2</v>
      </c>
      <c r="Q88" s="9">
        <f>GETPIVOTDATA("Spd",PT_1,"Dir",Table2[[#This Row],[Dir]],"Spd",Table2[#Headers])+Table2[[#This Row],[3-6]]</f>
        <v>1.8947368421052629E-2</v>
      </c>
      <c r="R88" s="9">
        <f>GETPIVOTDATA("Spd",PT_1,"Dir",Table2[[#This Row],[Dir]],"Spd",Table2[#Headers])+Table2[[#This Row],[6-9]]</f>
        <v>2.1052631578947364E-2</v>
      </c>
      <c r="S88" s="9">
        <f>GETPIVOTDATA("Spd",PT_1,"Dir",Table2[[#This Row],[Dir]],"Spd",Table2[#Headers])+Table2[[#This Row],[9-12]]</f>
        <v>2.7368421052631577E-2</v>
      </c>
    </row>
    <row r="89" spans="2:19" x14ac:dyDescent="0.25">
      <c r="B89" s="3">
        <f t="shared" ca="1" si="1"/>
        <v>15</v>
      </c>
      <c r="C89" s="1">
        <f ca="1">RANDBETWEEN(10,140)/10+SIN(RADIANS(Table1[[#This Row],[Dir]]))</f>
        <v>10.658819045102522</v>
      </c>
      <c r="M89" s="8" t="s">
        <v>17</v>
      </c>
      <c r="N89">
        <v>84</v>
      </c>
      <c r="O89" s="9">
        <f>GETPIVOTDATA("Spd",PT_1,"Dir",Table2[[#This Row],[Dir]],"Spd",Table2[#Headers])</f>
        <v>6.3157894736842104E-3</v>
      </c>
      <c r="P89" s="9">
        <f>GETPIVOTDATA("Spd",PT_1,"Dir",Table2[[#This Row],[Dir]],"Spd",Table2[#Headers])+Table2[[#This Row],[0-3]]</f>
        <v>1.2631578947368421E-2</v>
      </c>
      <c r="Q89" s="9">
        <f>GETPIVOTDATA("Spd",PT_1,"Dir",Table2[[#This Row],[Dir]],"Spd",Table2[#Headers])+Table2[[#This Row],[3-6]]</f>
        <v>1.8947368421052629E-2</v>
      </c>
      <c r="R89" s="9">
        <f>GETPIVOTDATA("Spd",PT_1,"Dir",Table2[[#This Row],[Dir]],"Spd",Table2[#Headers])+Table2[[#This Row],[6-9]]</f>
        <v>2.1052631578947364E-2</v>
      </c>
      <c r="S89" s="9">
        <f>GETPIVOTDATA("Spd",PT_1,"Dir",Table2[[#This Row],[Dir]],"Spd",Table2[#Headers])+Table2[[#This Row],[9-12]]</f>
        <v>2.7368421052631577E-2</v>
      </c>
    </row>
    <row r="90" spans="2:19" x14ac:dyDescent="0.25">
      <c r="B90" s="3">
        <f t="shared" ca="1" si="1"/>
        <v>155</v>
      </c>
      <c r="C90" s="1">
        <f ca="1">RANDBETWEEN(10,140)/10+SIN(RADIANS(Table1[[#This Row],[Dir]]))</f>
        <v>4.4226182617406993</v>
      </c>
      <c r="M90" s="8" t="s">
        <v>17</v>
      </c>
      <c r="N90">
        <v>85</v>
      </c>
      <c r="O90" s="9">
        <f>GETPIVOTDATA("Spd",PT_1,"Dir",Table2[[#This Row],[Dir]],"Spd",Table2[#Headers])</f>
        <v>6.3157894736842104E-3</v>
      </c>
      <c r="P90" s="9">
        <f>GETPIVOTDATA("Spd",PT_1,"Dir",Table2[[#This Row],[Dir]],"Spd",Table2[#Headers])+Table2[[#This Row],[0-3]]</f>
        <v>1.2631578947368421E-2</v>
      </c>
      <c r="Q90" s="9">
        <f>GETPIVOTDATA("Spd",PT_1,"Dir",Table2[[#This Row],[Dir]],"Spd",Table2[#Headers])+Table2[[#This Row],[3-6]]</f>
        <v>1.8947368421052629E-2</v>
      </c>
      <c r="R90" s="9">
        <f>GETPIVOTDATA("Spd",PT_1,"Dir",Table2[[#This Row],[Dir]],"Spd",Table2[#Headers])+Table2[[#This Row],[6-9]]</f>
        <v>2.1052631578947364E-2</v>
      </c>
      <c r="S90" s="9">
        <f>GETPIVOTDATA("Spd",PT_1,"Dir",Table2[[#This Row],[Dir]],"Spd",Table2[#Headers])+Table2[[#This Row],[9-12]]</f>
        <v>2.7368421052631577E-2</v>
      </c>
    </row>
    <row r="91" spans="2:19" x14ac:dyDescent="0.25">
      <c r="B91" s="3">
        <f t="shared" ca="1" si="1"/>
        <v>357</v>
      </c>
      <c r="C91" s="1">
        <f ca="1">RANDBETWEEN(10,140)/10+SIN(RADIANS(Table1[[#This Row],[Dir]]))</f>
        <v>9.4476640437570563</v>
      </c>
      <c r="M91" s="8" t="s">
        <v>17</v>
      </c>
      <c r="N91">
        <v>86</v>
      </c>
      <c r="O91" s="9">
        <f>GETPIVOTDATA("Spd",PT_1,"Dir",Table2[[#This Row],[Dir]],"Spd",Table2[#Headers])</f>
        <v>6.3157894736842104E-3</v>
      </c>
      <c r="P91" s="9">
        <f>GETPIVOTDATA("Spd",PT_1,"Dir",Table2[[#This Row],[Dir]],"Spd",Table2[#Headers])+Table2[[#This Row],[0-3]]</f>
        <v>1.2631578947368421E-2</v>
      </c>
      <c r="Q91" s="9">
        <f>GETPIVOTDATA("Spd",PT_1,"Dir",Table2[[#This Row],[Dir]],"Spd",Table2[#Headers])+Table2[[#This Row],[3-6]]</f>
        <v>1.8947368421052629E-2</v>
      </c>
      <c r="R91" s="9">
        <f>GETPIVOTDATA("Spd",PT_1,"Dir",Table2[[#This Row],[Dir]],"Spd",Table2[#Headers])+Table2[[#This Row],[6-9]]</f>
        <v>2.1052631578947364E-2</v>
      </c>
      <c r="S91" s="9">
        <f>GETPIVOTDATA("Spd",PT_1,"Dir",Table2[[#This Row],[Dir]],"Spd",Table2[#Headers])+Table2[[#This Row],[9-12]]</f>
        <v>2.7368421052631577E-2</v>
      </c>
    </row>
    <row r="92" spans="2:19" x14ac:dyDescent="0.25">
      <c r="B92" s="3">
        <f t="shared" ca="1" si="1"/>
        <v>267</v>
      </c>
      <c r="C92" s="1">
        <f ca="1">RANDBETWEEN(10,140)/10+SIN(RADIANS(Table1[[#This Row],[Dir]]))</f>
        <v>2.6013704652454264</v>
      </c>
      <c r="M92" s="8" t="s">
        <v>17</v>
      </c>
      <c r="N92">
        <v>87</v>
      </c>
      <c r="O92" s="9">
        <f>GETPIVOTDATA("Spd",PT_1,"Dir",Table2[[#This Row],[Dir]],"Spd",Table2[#Headers])</f>
        <v>6.3157894736842104E-3</v>
      </c>
      <c r="P92" s="9">
        <f>GETPIVOTDATA("Spd",PT_1,"Dir",Table2[[#This Row],[Dir]],"Spd",Table2[#Headers])+Table2[[#This Row],[0-3]]</f>
        <v>1.2631578947368421E-2</v>
      </c>
      <c r="Q92" s="9">
        <f>GETPIVOTDATA("Spd",PT_1,"Dir",Table2[[#This Row],[Dir]],"Spd",Table2[#Headers])+Table2[[#This Row],[3-6]]</f>
        <v>1.8947368421052629E-2</v>
      </c>
      <c r="R92" s="9">
        <f>GETPIVOTDATA("Spd",PT_1,"Dir",Table2[[#This Row],[Dir]],"Spd",Table2[#Headers])+Table2[[#This Row],[6-9]]</f>
        <v>2.1052631578947364E-2</v>
      </c>
      <c r="S92" s="9">
        <f>GETPIVOTDATA("Spd",PT_1,"Dir",Table2[[#This Row],[Dir]],"Spd",Table2[#Headers])+Table2[[#This Row],[9-12]]</f>
        <v>2.7368421052631577E-2</v>
      </c>
    </row>
    <row r="93" spans="2:19" x14ac:dyDescent="0.25">
      <c r="B93" s="3">
        <f t="shared" ca="1" si="1"/>
        <v>91</v>
      </c>
      <c r="C93" s="1">
        <f ca="1">RANDBETWEEN(10,140)/10+SIN(RADIANS(Table1[[#This Row],[Dir]]))</f>
        <v>9.7998476951563926</v>
      </c>
      <c r="M93" s="8" t="s">
        <v>17</v>
      </c>
      <c r="N93">
        <v>88</v>
      </c>
      <c r="O93" s="9">
        <f>GETPIVOTDATA("Spd",PT_1,"Dir",Table2[[#This Row],[Dir]],"Spd",Table2[#Headers])</f>
        <v>6.3157894736842104E-3</v>
      </c>
      <c r="P93" s="9">
        <f>GETPIVOTDATA("Spd",PT_1,"Dir",Table2[[#This Row],[Dir]],"Spd",Table2[#Headers])+Table2[[#This Row],[0-3]]</f>
        <v>1.2631578947368421E-2</v>
      </c>
      <c r="Q93" s="9">
        <f>GETPIVOTDATA("Spd",PT_1,"Dir",Table2[[#This Row],[Dir]],"Spd",Table2[#Headers])+Table2[[#This Row],[3-6]]</f>
        <v>1.8947368421052629E-2</v>
      </c>
      <c r="R93" s="9">
        <f>GETPIVOTDATA("Spd",PT_1,"Dir",Table2[[#This Row],[Dir]],"Spd",Table2[#Headers])+Table2[[#This Row],[6-9]]</f>
        <v>2.1052631578947364E-2</v>
      </c>
      <c r="S93" s="9">
        <f>GETPIVOTDATA("Spd",PT_1,"Dir",Table2[[#This Row],[Dir]],"Spd",Table2[#Headers])+Table2[[#This Row],[9-12]]</f>
        <v>2.7368421052631577E-2</v>
      </c>
    </row>
    <row r="94" spans="2:19" x14ac:dyDescent="0.25">
      <c r="B94" s="3">
        <f t="shared" ca="1" si="1"/>
        <v>150</v>
      </c>
      <c r="C94" s="1">
        <f ca="1">RANDBETWEEN(10,140)/10+SIN(RADIANS(Table1[[#This Row],[Dir]]))</f>
        <v>1.8</v>
      </c>
      <c r="M94" s="8" t="s">
        <v>17</v>
      </c>
      <c r="N94">
        <v>89</v>
      </c>
      <c r="O94" s="9">
        <f>GETPIVOTDATA("Spd",PT_1,"Dir",Table2[[#This Row],[Dir]],"Spd",Table2[#Headers])</f>
        <v>6.3157894736842104E-3</v>
      </c>
      <c r="P94" s="9">
        <f>GETPIVOTDATA("Spd",PT_1,"Dir",Table2[[#This Row],[Dir]],"Spd",Table2[#Headers])+Table2[[#This Row],[0-3]]</f>
        <v>1.2631578947368421E-2</v>
      </c>
      <c r="Q94" s="9">
        <f>GETPIVOTDATA("Spd",PT_1,"Dir",Table2[[#This Row],[Dir]],"Spd",Table2[#Headers])+Table2[[#This Row],[3-6]]</f>
        <v>1.8947368421052629E-2</v>
      </c>
      <c r="R94" s="9">
        <f>GETPIVOTDATA("Spd",PT_1,"Dir",Table2[[#This Row],[Dir]],"Spd",Table2[#Headers])+Table2[[#This Row],[6-9]]</f>
        <v>2.1052631578947364E-2</v>
      </c>
      <c r="S94" s="9">
        <f>GETPIVOTDATA("Spd",PT_1,"Dir",Table2[[#This Row],[Dir]],"Spd",Table2[#Headers])+Table2[[#This Row],[9-12]]</f>
        <v>2.7368421052631577E-2</v>
      </c>
    </row>
    <row r="95" spans="2:19" x14ac:dyDescent="0.25">
      <c r="B95" s="3">
        <f t="shared" ca="1" si="1"/>
        <v>159</v>
      </c>
      <c r="C95" s="1">
        <f ca="1">RANDBETWEEN(10,140)/10+SIN(RADIANS(Table1[[#This Row],[Dir]]))</f>
        <v>9.1583679495453012</v>
      </c>
      <c r="M95" s="8" t="s">
        <v>18</v>
      </c>
      <c r="N95">
        <v>90</v>
      </c>
      <c r="O95" s="9">
        <f>GETPIVOTDATA("Spd",PT_1,"Dir",Table2[[#This Row],[Dir]],"Spd",Table2[#Headers])</f>
        <v>2.1052631578947368E-3</v>
      </c>
      <c r="P95" s="9">
        <f>GETPIVOTDATA("Spd",PT_1,"Dir",Table2[[#This Row],[Dir]],"Spd",Table2[#Headers])+Table2[[#This Row],[0-3]]</f>
        <v>6.3157894736842104E-3</v>
      </c>
      <c r="Q95" s="9">
        <f>GETPIVOTDATA("Spd",PT_1,"Dir",Table2[[#This Row],[Dir]],"Spd",Table2[#Headers])+Table2[[#This Row],[3-6]]</f>
        <v>1.4736842105263158E-2</v>
      </c>
      <c r="R95" s="9">
        <f>GETPIVOTDATA("Spd",PT_1,"Dir",Table2[[#This Row],[Dir]],"Spd",Table2[#Headers])+Table2[[#This Row],[6-9]]</f>
        <v>1.4736842105263158E-2</v>
      </c>
      <c r="S95" s="9">
        <f>GETPIVOTDATA("Spd",PT_1,"Dir",Table2[[#This Row],[Dir]],"Spd",Table2[#Headers])+Table2[[#This Row],[9-12]]</f>
        <v>1.8947368421052629E-2</v>
      </c>
    </row>
    <row r="96" spans="2:19" x14ac:dyDescent="0.25">
      <c r="B96" s="3">
        <f t="shared" ca="1" si="1"/>
        <v>82</v>
      </c>
      <c r="C96" s="1">
        <f ca="1">RANDBETWEEN(10,140)/10+SIN(RADIANS(Table1[[#This Row],[Dir]]))</f>
        <v>14.590268068741571</v>
      </c>
      <c r="M96" s="8" t="s">
        <v>18</v>
      </c>
      <c r="N96">
        <v>91</v>
      </c>
      <c r="O96" s="9">
        <f>GETPIVOTDATA("Spd",PT_1,"Dir",Table2[[#This Row],[Dir]],"Spd",Table2[#Headers])</f>
        <v>2.1052631578947368E-3</v>
      </c>
      <c r="P96" s="9">
        <f>GETPIVOTDATA("Spd",PT_1,"Dir",Table2[[#This Row],[Dir]],"Spd",Table2[#Headers])+Table2[[#This Row],[0-3]]</f>
        <v>6.3157894736842104E-3</v>
      </c>
      <c r="Q96" s="9">
        <f>GETPIVOTDATA("Spd",PT_1,"Dir",Table2[[#This Row],[Dir]],"Spd",Table2[#Headers])+Table2[[#This Row],[3-6]]</f>
        <v>1.4736842105263158E-2</v>
      </c>
      <c r="R96" s="9">
        <f>GETPIVOTDATA("Spd",PT_1,"Dir",Table2[[#This Row],[Dir]],"Spd",Table2[#Headers])+Table2[[#This Row],[6-9]]</f>
        <v>1.4736842105263158E-2</v>
      </c>
      <c r="S96" s="9">
        <f>GETPIVOTDATA("Spd",PT_1,"Dir",Table2[[#This Row],[Dir]],"Spd",Table2[#Headers])+Table2[[#This Row],[9-12]]</f>
        <v>1.8947368421052629E-2</v>
      </c>
    </row>
    <row r="97" spans="2:19" x14ac:dyDescent="0.25">
      <c r="B97" s="3">
        <f t="shared" ca="1" si="1"/>
        <v>153</v>
      </c>
      <c r="C97" s="1">
        <f ca="1">RANDBETWEEN(10,140)/10+SIN(RADIANS(Table1[[#This Row],[Dir]]))</f>
        <v>4.4539904997395467</v>
      </c>
      <c r="M97" s="8" t="s">
        <v>18</v>
      </c>
      <c r="N97">
        <v>92</v>
      </c>
      <c r="O97" s="9">
        <f>GETPIVOTDATA("Spd",PT_1,"Dir",Table2[[#This Row],[Dir]],"Spd",Table2[#Headers])</f>
        <v>2.1052631578947368E-3</v>
      </c>
      <c r="P97" s="9">
        <f>GETPIVOTDATA("Spd",PT_1,"Dir",Table2[[#This Row],[Dir]],"Spd",Table2[#Headers])+Table2[[#This Row],[0-3]]</f>
        <v>6.3157894736842104E-3</v>
      </c>
      <c r="Q97" s="9">
        <f>GETPIVOTDATA("Spd",PT_1,"Dir",Table2[[#This Row],[Dir]],"Spd",Table2[#Headers])+Table2[[#This Row],[3-6]]</f>
        <v>1.4736842105263158E-2</v>
      </c>
      <c r="R97" s="9">
        <f>GETPIVOTDATA("Spd",PT_1,"Dir",Table2[[#This Row],[Dir]],"Spd",Table2[#Headers])+Table2[[#This Row],[6-9]]</f>
        <v>1.4736842105263158E-2</v>
      </c>
      <c r="S97" s="9">
        <f>GETPIVOTDATA("Spd",PT_1,"Dir",Table2[[#This Row],[Dir]],"Spd",Table2[#Headers])+Table2[[#This Row],[9-12]]</f>
        <v>1.8947368421052629E-2</v>
      </c>
    </row>
    <row r="98" spans="2:19" x14ac:dyDescent="0.25">
      <c r="B98" s="3">
        <f t="shared" ca="1" si="1"/>
        <v>305</v>
      </c>
      <c r="C98" s="1">
        <f ca="1">RANDBETWEEN(10,140)/10+SIN(RADIANS(Table1[[#This Row],[Dir]]))</f>
        <v>12.080847955711009</v>
      </c>
      <c r="M98" s="8" t="s">
        <v>18</v>
      </c>
      <c r="N98">
        <v>93</v>
      </c>
      <c r="O98" s="9">
        <f>GETPIVOTDATA("Spd",PT_1,"Dir",Table2[[#This Row],[Dir]],"Spd",Table2[#Headers])</f>
        <v>2.1052631578947368E-3</v>
      </c>
      <c r="P98" s="9">
        <f>GETPIVOTDATA("Spd",PT_1,"Dir",Table2[[#This Row],[Dir]],"Spd",Table2[#Headers])+Table2[[#This Row],[0-3]]</f>
        <v>6.3157894736842104E-3</v>
      </c>
      <c r="Q98" s="9">
        <f>GETPIVOTDATA("Spd",PT_1,"Dir",Table2[[#This Row],[Dir]],"Spd",Table2[#Headers])+Table2[[#This Row],[3-6]]</f>
        <v>1.4736842105263158E-2</v>
      </c>
      <c r="R98" s="9">
        <f>GETPIVOTDATA("Spd",PT_1,"Dir",Table2[[#This Row],[Dir]],"Spd",Table2[#Headers])+Table2[[#This Row],[6-9]]</f>
        <v>1.4736842105263158E-2</v>
      </c>
      <c r="S98" s="9">
        <f>GETPIVOTDATA("Spd",PT_1,"Dir",Table2[[#This Row],[Dir]],"Spd",Table2[#Headers])+Table2[[#This Row],[9-12]]</f>
        <v>1.8947368421052629E-2</v>
      </c>
    </row>
    <row r="99" spans="2:19" x14ac:dyDescent="0.25">
      <c r="B99" s="3">
        <f t="shared" ca="1" si="1"/>
        <v>229</v>
      </c>
      <c r="C99" s="1">
        <f ca="1">RANDBETWEEN(10,140)/10+SIN(RADIANS(Table1[[#This Row],[Dir]]))</f>
        <v>7.6452904197772282</v>
      </c>
      <c r="M99" s="8" t="s">
        <v>18</v>
      </c>
      <c r="N99">
        <v>94</v>
      </c>
      <c r="O99" s="9">
        <f>GETPIVOTDATA("Spd",PT_1,"Dir",Table2[[#This Row],[Dir]],"Spd",Table2[#Headers])</f>
        <v>2.1052631578947368E-3</v>
      </c>
      <c r="P99" s="9">
        <f>GETPIVOTDATA("Spd",PT_1,"Dir",Table2[[#This Row],[Dir]],"Spd",Table2[#Headers])+Table2[[#This Row],[0-3]]</f>
        <v>6.3157894736842104E-3</v>
      </c>
      <c r="Q99" s="9">
        <f>GETPIVOTDATA("Spd",PT_1,"Dir",Table2[[#This Row],[Dir]],"Spd",Table2[#Headers])+Table2[[#This Row],[3-6]]</f>
        <v>1.4736842105263158E-2</v>
      </c>
      <c r="R99" s="9">
        <f>GETPIVOTDATA("Spd",PT_1,"Dir",Table2[[#This Row],[Dir]],"Spd",Table2[#Headers])+Table2[[#This Row],[6-9]]</f>
        <v>1.4736842105263158E-2</v>
      </c>
      <c r="S99" s="9">
        <f>GETPIVOTDATA("Spd",PT_1,"Dir",Table2[[#This Row],[Dir]],"Spd",Table2[#Headers])+Table2[[#This Row],[9-12]]</f>
        <v>1.8947368421052629E-2</v>
      </c>
    </row>
    <row r="100" spans="2:19" x14ac:dyDescent="0.25">
      <c r="B100" s="3">
        <f t="shared" ca="1" si="1"/>
        <v>36</v>
      </c>
      <c r="C100" s="1">
        <f ca="1">RANDBETWEEN(10,140)/10+SIN(RADIANS(Table1[[#This Row],[Dir]]))</f>
        <v>13.687785252292473</v>
      </c>
      <c r="M100" s="8" t="s">
        <v>18</v>
      </c>
      <c r="N100">
        <v>95</v>
      </c>
      <c r="O100" s="9">
        <f>GETPIVOTDATA("Spd",PT_1,"Dir",Table2[[#This Row],[Dir]],"Spd",Table2[#Headers])</f>
        <v>2.1052631578947368E-3</v>
      </c>
      <c r="P100" s="9">
        <f>GETPIVOTDATA("Spd",PT_1,"Dir",Table2[[#This Row],[Dir]],"Spd",Table2[#Headers])+Table2[[#This Row],[0-3]]</f>
        <v>6.3157894736842104E-3</v>
      </c>
      <c r="Q100" s="9">
        <f>GETPIVOTDATA("Spd",PT_1,"Dir",Table2[[#This Row],[Dir]],"Spd",Table2[#Headers])+Table2[[#This Row],[3-6]]</f>
        <v>1.4736842105263158E-2</v>
      </c>
      <c r="R100" s="9">
        <f>GETPIVOTDATA("Spd",PT_1,"Dir",Table2[[#This Row],[Dir]],"Spd",Table2[#Headers])+Table2[[#This Row],[6-9]]</f>
        <v>1.4736842105263158E-2</v>
      </c>
      <c r="S100" s="9">
        <f>GETPIVOTDATA("Spd",PT_1,"Dir",Table2[[#This Row],[Dir]],"Spd",Table2[#Headers])+Table2[[#This Row],[9-12]]</f>
        <v>1.8947368421052629E-2</v>
      </c>
    </row>
    <row r="101" spans="2:19" x14ac:dyDescent="0.25">
      <c r="B101" s="3">
        <f t="shared" ca="1" si="1"/>
        <v>244</v>
      </c>
      <c r="C101" s="1">
        <f ca="1">RANDBETWEEN(10,140)/10+SIN(RADIANS(Table1[[#This Row],[Dir]]))</f>
        <v>10.901205953700835</v>
      </c>
      <c r="M101" s="8" t="s">
        <v>18</v>
      </c>
      <c r="N101">
        <v>96</v>
      </c>
      <c r="O101" s="9">
        <f>GETPIVOTDATA("Spd",PT_1,"Dir",Table2[[#This Row],[Dir]],"Spd",Table2[#Headers])</f>
        <v>2.1052631578947368E-3</v>
      </c>
      <c r="P101" s="9">
        <f>GETPIVOTDATA("Spd",PT_1,"Dir",Table2[[#This Row],[Dir]],"Spd",Table2[#Headers])+Table2[[#This Row],[0-3]]</f>
        <v>6.3157894736842104E-3</v>
      </c>
      <c r="Q101" s="9">
        <f>GETPIVOTDATA("Spd",PT_1,"Dir",Table2[[#This Row],[Dir]],"Spd",Table2[#Headers])+Table2[[#This Row],[3-6]]</f>
        <v>1.4736842105263158E-2</v>
      </c>
      <c r="R101" s="9">
        <f>GETPIVOTDATA("Spd",PT_1,"Dir",Table2[[#This Row],[Dir]],"Spd",Table2[#Headers])+Table2[[#This Row],[6-9]]</f>
        <v>1.4736842105263158E-2</v>
      </c>
      <c r="S101" s="9">
        <f>GETPIVOTDATA("Spd",PT_1,"Dir",Table2[[#This Row],[Dir]],"Spd",Table2[#Headers])+Table2[[#This Row],[9-12]]</f>
        <v>1.8947368421052629E-2</v>
      </c>
    </row>
    <row r="102" spans="2:19" x14ac:dyDescent="0.25">
      <c r="B102" s="3">
        <f t="shared" ca="1" si="1"/>
        <v>21</v>
      </c>
      <c r="C102" s="1">
        <f ca="1">RANDBETWEEN(10,140)/10+SIN(RADIANS(Table1[[#This Row],[Dir]]))</f>
        <v>4.0583679495453007</v>
      </c>
      <c r="M102" s="8" t="s">
        <v>18</v>
      </c>
      <c r="N102">
        <v>97</v>
      </c>
      <c r="O102" s="9">
        <f>GETPIVOTDATA("Spd",PT_1,"Dir",Table2[[#This Row],[Dir]],"Spd",Table2[#Headers])</f>
        <v>2.1052631578947368E-3</v>
      </c>
      <c r="P102" s="9">
        <f>GETPIVOTDATA("Spd",PT_1,"Dir",Table2[[#This Row],[Dir]],"Spd",Table2[#Headers])+Table2[[#This Row],[0-3]]</f>
        <v>6.3157894736842104E-3</v>
      </c>
      <c r="Q102" s="9">
        <f>GETPIVOTDATA("Spd",PT_1,"Dir",Table2[[#This Row],[Dir]],"Spd",Table2[#Headers])+Table2[[#This Row],[3-6]]</f>
        <v>1.4736842105263158E-2</v>
      </c>
      <c r="R102" s="9">
        <f>GETPIVOTDATA("Spd",PT_1,"Dir",Table2[[#This Row],[Dir]],"Spd",Table2[#Headers])+Table2[[#This Row],[6-9]]</f>
        <v>1.4736842105263158E-2</v>
      </c>
      <c r="S102" s="9">
        <f>GETPIVOTDATA("Spd",PT_1,"Dir",Table2[[#This Row],[Dir]],"Spd",Table2[#Headers])+Table2[[#This Row],[9-12]]</f>
        <v>1.8947368421052629E-2</v>
      </c>
    </row>
    <row r="103" spans="2:19" x14ac:dyDescent="0.25">
      <c r="B103" s="3">
        <f t="shared" ca="1" si="1"/>
        <v>79</v>
      </c>
      <c r="C103" s="1">
        <f ca="1">RANDBETWEEN(10,140)/10+SIN(RADIANS(Table1[[#This Row],[Dir]]))</f>
        <v>2.1816271834476639</v>
      </c>
      <c r="M103" s="8" t="s">
        <v>18</v>
      </c>
      <c r="N103">
        <v>98</v>
      </c>
      <c r="O103" s="9">
        <f>GETPIVOTDATA("Spd",PT_1,"Dir",Table2[[#This Row],[Dir]],"Spd",Table2[#Headers])</f>
        <v>2.1052631578947368E-3</v>
      </c>
      <c r="P103" s="9">
        <f>GETPIVOTDATA("Spd",PT_1,"Dir",Table2[[#This Row],[Dir]],"Spd",Table2[#Headers])+Table2[[#This Row],[0-3]]</f>
        <v>6.3157894736842104E-3</v>
      </c>
      <c r="Q103" s="9">
        <f>GETPIVOTDATA("Spd",PT_1,"Dir",Table2[[#This Row],[Dir]],"Spd",Table2[#Headers])+Table2[[#This Row],[3-6]]</f>
        <v>1.4736842105263158E-2</v>
      </c>
      <c r="R103" s="9">
        <f>GETPIVOTDATA("Spd",PT_1,"Dir",Table2[[#This Row],[Dir]],"Spd",Table2[#Headers])+Table2[[#This Row],[6-9]]</f>
        <v>1.4736842105263158E-2</v>
      </c>
      <c r="S103" s="9">
        <f>GETPIVOTDATA("Spd",PT_1,"Dir",Table2[[#This Row],[Dir]],"Spd",Table2[#Headers])+Table2[[#This Row],[9-12]]</f>
        <v>1.8947368421052629E-2</v>
      </c>
    </row>
    <row r="104" spans="2:19" x14ac:dyDescent="0.25">
      <c r="B104" s="3">
        <f t="shared" ca="1" si="1"/>
        <v>139</v>
      </c>
      <c r="C104" s="1">
        <f ca="1">RANDBETWEEN(10,140)/10+SIN(RADIANS(Table1[[#This Row],[Dir]]))</f>
        <v>9.4560590289905075</v>
      </c>
      <c r="M104" s="8" t="s">
        <v>18</v>
      </c>
      <c r="N104">
        <v>99</v>
      </c>
      <c r="O104" s="9">
        <f>GETPIVOTDATA("Spd",PT_1,"Dir",Table2[[#This Row],[Dir]],"Spd",Table2[#Headers])</f>
        <v>2.1052631578947368E-3</v>
      </c>
      <c r="P104" s="9">
        <f>GETPIVOTDATA("Spd",PT_1,"Dir",Table2[[#This Row],[Dir]],"Spd",Table2[#Headers])+Table2[[#This Row],[0-3]]</f>
        <v>6.3157894736842104E-3</v>
      </c>
      <c r="Q104" s="9">
        <f>GETPIVOTDATA("Spd",PT_1,"Dir",Table2[[#This Row],[Dir]],"Spd",Table2[#Headers])+Table2[[#This Row],[3-6]]</f>
        <v>1.4736842105263158E-2</v>
      </c>
      <c r="R104" s="9">
        <f>GETPIVOTDATA("Spd",PT_1,"Dir",Table2[[#This Row],[Dir]],"Spd",Table2[#Headers])+Table2[[#This Row],[6-9]]</f>
        <v>1.4736842105263158E-2</v>
      </c>
      <c r="S104" s="9">
        <f>GETPIVOTDATA("Spd",PT_1,"Dir",Table2[[#This Row],[Dir]],"Spd",Table2[#Headers])+Table2[[#This Row],[9-12]]</f>
        <v>1.8947368421052629E-2</v>
      </c>
    </row>
    <row r="105" spans="2:19" x14ac:dyDescent="0.25">
      <c r="B105" s="3">
        <f t="shared" ca="1" si="1"/>
        <v>44</v>
      </c>
      <c r="C105" s="1">
        <f ca="1">RANDBETWEEN(10,140)/10+SIN(RADIANS(Table1[[#This Row],[Dir]]))</f>
        <v>3.5946583704589972</v>
      </c>
      <c r="M105" s="8" t="s">
        <v>19</v>
      </c>
      <c r="N105">
        <v>100</v>
      </c>
      <c r="O105" s="9">
        <f>GETPIVOTDATA("Spd",PT_1,"Dir",Table2[[#This Row],[Dir]],"Spd",Table2[#Headers])</f>
        <v>0</v>
      </c>
      <c r="P105" s="9">
        <f>GETPIVOTDATA("Spd",PT_1,"Dir",Table2[[#This Row],[Dir]],"Spd",Table2[#Headers])+Table2[[#This Row],[0-3]]</f>
        <v>2.1052631578947368E-3</v>
      </c>
      <c r="Q105" s="9">
        <f>GETPIVOTDATA("Spd",PT_1,"Dir",Table2[[#This Row],[Dir]],"Spd",Table2[#Headers])+Table2[[#This Row],[3-6]]</f>
        <v>8.4210526315789472E-3</v>
      </c>
      <c r="R105" s="9">
        <f>GETPIVOTDATA("Spd",PT_1,"Dir",Table2[[#This Row],[Dir]],"Spd",Table2[#Headers])+Table2[[#This Row],[6-9]]</f>
        <v>1.0526315789473684E-2</v>
      </c>
      <c r="S105" s="9">
        <f>GETPIVOTDATA("Spd",PT_1,"Dir",Table2[[#This Row],[Dir]],"Spd",Table2[#Headers])+Table2[[#This Row],[9-12]]</f>
        <v>1.2631578947368421E-2</v>
      </c>
    </row>
    <row r="106" spans="2:19" x14ac:dyDescent="0.25">
      <c r="B106" s="3">
        <f t="shared" ca="1" si="1"/>
        <v>356</v>
      </c>
      <c r="C106" s="1">
        <f ca="1">RANDBETWEEN(10,140)/10+SIN(RADIANS(Table1[[#This Row],[Dir]]))</f>
        <v>4.530243526255874</v>
      </c>
      <c r="M106" s="8" t="s">
        <v>19</v>
      </c>
      <c r="N106">
        <v>101</v>
      </c>
      <c r="O106" s="9">
        <f>GETPIVOTDATA("Spd",PT_1,"Dir",Table2[[#This Row],[Dir]],"Spd",Table2[#Headers])</f>
        <v>0</v>
      </c>
      <c r="P106" s="9">
        <f>GETPIVOTDATA("Spd",PT_1,"Dir",Table2[[#This Row],[Dir]],"Spd",Table2[#Headers])+Table2[[#This Row],[0-3]]</f>
        <v>2.1052631578947368E-3</v>
      </c>
      <c r="Q106" s="9">
        <f>GETPIVOTDATA("Spd",PT_1,"Dir",Table2[[#This Row],[Dir]],"Spd",Table2[#Headers])+Table2[[#This Row],[3-6]]</f>
        <v>8.4210526315789472E-3</v>
      </c>
      <c r="R106" s="9">
        <f>GETPIVOTDATA("Spd",PT_1,"Dir",Table2[[#This Row],[Dir]],"Spd",Table2[#Headers])+Table2[[#This Row],[6-9]]</f>
        <v>1.0526315789473684E-2</v>
      </c>
      <c r="S106" s="9">
        <f>GETPIVOTDATA("Spd",PT_1,"Dir",Table2[[#This Row],[Dir]],"Spd",Table2[#Headers])+Table2[[#This Row],[9-12]]</f>
        <v>1.2631578947368421E-2</v>
      </c>
    </row>
    <row r="107" spans="2:19" x14ac:dyDescent="0.25">
      <c r="B107" s="3">
        <f t="shared" ca="1" si="1"/>
        <v>323</v>
      </c>
      <c r="C107" s="1">
        <f ca="1">RANDBETWEEN(10,140)/10+SIN(RADIANS(Table1[[#This Row],[Dir]]))</f>
        <v>12.898184976847952</v>
      </c>
      <c r="M107" s="8" t="s">
        <v>19</v>
      </c>
      <c r="N107">
        <v>102</v>
      </c>
      <c r="O107" s="9">
        <f>GETPIVOTDATA("Spd",PT_1,"Dir",Table2[[#This Row],[Dir]],"Spd",Table2[#Headers])</f>
        <v>0</v>
      </c>
      <c r="P107" s="9">
        <f>GETPIVOTDATA("Spd",PT_1,"Dir",Table2[[#This Row],[Dir]],"Spd",Table2[#Headers])+Table2[[#This Row],[0-3]]</f>
        <v>2.1052631578947368E-3</v>
      </c>
      <c r="Q107" s="9">
        <f>GETPIVOTDATA("Spd",PT_1,"Dir",Table2[[#This Row],[Dir]],"Spd",Table2[#Headers])+Table2[[#This Row],[3-6]]</f>
        <v>8.4210526315789472E-3</v>
      </c>
      <c r="R107" s="9">
        <f>GETPIVOTDATA("Spd",PT_1,"Dir",Table2[[#This Row],[Dir]],"Spd",Table2[#Headers])+Table2[[#This Row],[6-9]]</f>
        <v>1.0526315789473684E-2</v>
      </c>
      <c r="S107" s="9">
        <f>GETPIVOTDATA("Spd",PT_1,"Dir",Table2[[#This Row],[Dir]],"Spd",Table2[#Headers])+Table2[[#This Row],[9-12]]</f>
        <v>1.2631578947368421E-2</v>
      </c>
    </row>
    <row r="108" spans="2:19" x14ac:dyDescent="0.25">
      <c r="B108" s="3">
        <f t="shared" ca="1" si="1"/>
        <v>62</v>
      </c>
      <c r="C108" s="1">
        <f ca="1">RANDBETWEEN(10,140)/10+SIN(RADIANS(Table1[[#This Row],[Dir]]))</f>
        <v>5.4829475928589266</v>
      </c>
      <c r="M108" s="8" t="s">
        <v>19</v>
      </c>
      <c r="N108">
        <v>103</v>
      </c>
      <c r="O108" s="9">
        <f>GETPIVOTDATA("Spd",PT_1,"Dir",Table2[[#This Row],[Dir]],"Spd",Table2[#Headers])</f>
        <v>0</v>
      </c>
      <c r="P108" s="9">
        <f>GETPIVOTDATA("Spd",PT_1,"Dir",Table2[[#This Row],[Dir]],"Spd",Table2[#Headers])+Table2[[#This Row],[0-3]]</f>
        <v>2.1052631578947368E-3</v>
      </c>
      <c r="Q108" s="9">
        <f>GETPIVOTDATA("Spd",PT_1,"Dir",Table2[[#This Row],[Dir]],"Spd",Table2[#Headers])+Table2[[#This Row],[3-6]]</f>
        <v>8.4210526315789472E-3</v>
      </c>
      <c r="R108" s="9">
        <f>GETPIVOTDATA("Spd",PT_1,"Dir",Table2[[#This Row],[Dir]],"Spd",Table2[#Headers])+Table2[[#This Row],[6-9]]</f>
        <v>1.0526315789473684E-2</v>
      </c>
      <c r="S108" s="9">
        <f>GETPIVOTDATA("Spd",PT_1,"Dir",Table2[[#This Row],[Dir]],"Spd",Table2[#Headers])+Table2[[#This Row],[9-12]]</f>
        <v>1.2631578947368421E-2</v>
      </c>
    </row>
    <row r="109" spans="2:19" x14ac:dyDescent="0.25">
      <c r="B109" s="3">
        <f t="shared" ca="1" si="1"/>
        <v>43</v>
      </c>
      <c r="C109" s="1">
        <f ca="1">RANDBETWEEN(10,140)/10+SIN(RADIANS(Table1[[#This Row],[Dir]]))</f>
        <v>5.5819983600624985</v>
      </c>
      <c r="M109" s="8" t="s">
        <v>19</v>
      </c>
      <c r="N109">
        <v>104</v>
      </c>
      <c r="O109" s="9">
        <f>GETPIVOTDATA("Spd",PT_1,"Dir",Table2[[#This Row],[Dir]],"Spd",Table2[#Headers])</f>
        <v>0</v>
      </c>
      <c r="P109" s="9">
        <f>GETPIVOTDATA("Spd",PT_1,"Dir",Table2[[#This Row],[Dir]],"Spd",Table2[#Headers])+Table2[[#This Row],[0-3]]</f>
        <v>2.1052631578947368E-3</v>
      </c>
      <c r="Q109" s="9">
        <f>GETPIVOTDATA("Spd",PT_1,"Dir",Table2[[#This Row],[Dir]],"Spd",Table2[#Headers])+Table2[[#This Row],[3-6]]</f>
        <v>8.4210526315789472E-3</v>
      </c>
      <c r="R109" s="9">
        <f>GETPIVOTDATA("Spd",PT_1,"Dir",Table2[[#This Row],[Dir]],"Spd",Table2[#Headers])+Table2[[#This Row],[6-9]]</f>
        <v>1.0526315789473684E-2</v>
      </c>
      <c r="S109" s="9">
        <f>GETPIVOTDATA("Spd",PT_1,"Dir",Table2[[#This Row],[Dir]],"Spd",Table2[#Headers])+Table2[[#This Row],[9-12]]</f>
        <v>1.2631578947368421E-2</v>
      </c>
    </row>
    <row r="110" spans="2:19" x14ac:dyDescent="0.25">
      <c r="B110" s="3">
        <f t="shared" ca="1" si="1"/>
        <v>155</v>
      </c>
      <c r="C110" s="1">
        <f ca="1">RANDBETWEEN(10,140)/10+SIN(RADIANS(Table1[[#This Row],[Dir]]))</f>
        <v>13.622618261740699</v>
      </c>
      <c r="M110" s="8" t="s">
        <v>19</v>
      </c>
      <c r="N110">
        <v>105</v>
      </c>
      <c r="O110" s="9">
        <f>GETPIVOTDATA("Spd",PT_1,"Dir",Table2[[#This Row],[Dir]],"Spd",Table2[#Headers])</f>
        <v>0</v>
      </c>
      <c r="P110" s="9">
        <f>GETPIVOTDATA("Spd",PT_1,"Dir",Table2[[#This Row],[Dir]],"Spd",Table2[#Headers])+Table2[[#This Row],[0-3]]</f>
        <v>2.1052631578947368E-3</v>
      </c>
      <c r="Q110" s="9">
        <f>GETPIVOTDATA("Spd",PT_1,"Dir",Table2[[#This Row],[Dir]],"Spd",Table2[#Headers])+Table2[[#This Row],[3-6]]</f>
        <v>8.4210526315789472E-3</v>
      </c>
      <c r="R110" s="9">
        <f>GETPIVOTDATA("Spd",PT_1,"Dir",Table2[[#This Row],[Dir]],"Spd",Table2[#Headers])+Table2[[#This Row],[6-9]]</f>
        <v>1.0526315789473684E-2</v>
      </c>
      <c r="S110" s="9">
        <f>GETPIVOTDATA("Spd",PT_1,"Dir",Table2[[#This Row],[Dir]],"Spd",Table2[#Headers])+Table2[[#This Row],[9-12]]</f>
        <v>1.2631578947368421E-2</v>
      </c>
    </row>
    <row r="111" spans="2:19" x14ac:dyDescent="0.25">
      <c r="B111" s="3">
        <f t="shared" ca="1" si="1"/>
        <v>264</v>
      </c>
      <c r="C111" s="1">
        <f ca="1">RANDBETWEEN(10,140)/10+SIN(RADIANS(Table1[[#This Row],[Dir]]))</f>
        <v>6.6054781046317261</v>
      </c>
      <c r="M111" s="8" t="s">
        <v>19</v>
      </c>
      <c r="N111">
        <v>106</v>
      </c>
      <c r="O111" s="9">
        <f>GETPIVOTDATA("Spd",PT_1,"Dir",Table2[[#This Row],[Dir]],"Spd",Table2[#Headers])</f>
        <v>0</v>
      </c>
      <c r="P111" s="9">
        <f>GETPIVOTDATA("Spd",PT_1,"Dir",Table2[[#This Row],[Dir]],"Spd",Table2[#Headers])+Table2[[#This Row],[0-3]]</f>
        <v>2.1052631578947368E-3</v>
      </c>
      <c r="Q111" s="9">
        <f>GETPIVOTDATA("Spd",PT_1,"Dir",Table2[[#This Row],[Dir]],"Spd",Table2[#Headers])+Table2[[#This Row],[3-6]]</f>
        <v>8.4210526315789472E-3</v>
      </c>
      <c r="R111" s="9">
        <f>GETPIVOTDATA("Spd",PT_1,"Dir",Table2[[#This Row],[Dir]],"Spd",Table2[#Headers])+Table2[[#This Row],[6-9]]</f>
        <v>1.0526315789473684E-2</v>
      </c>
      <c r="S111" s="9">
        <f>GETPIVOTDATA("Spd",PT_1,"Dir",Table2[[#This Row],[Dir]],"Spd",Table2[#Headers])+Table2[[#This Row],[9-12]]</f>
        <v>1.2631578947368421E-2</v>
      </c>
    </row>
    <row r="112" spans="2:19" x14ac:dyDescent="0.25">
      <c r="B112" s="3">
        <f t="shared" ca="1" si="1"/>
        <v>319</v>
      </c>
      <c r="C112" s="1">
        <f ca="1">RANDBETWEEN(10,140)/10+SIN(RADIANS(Table1[[#This Row],[Dir]]))</f>
        <v>1.1439409710094925</v>
      </c>
      <c r="M112" s="8" t="s">
        <v>19</v>
      </c>
      <c r="N112">
        <v>107</v>
      </c>
      <c r="O112" s="9">
        <f>GETPIVOTDATA("Spd",PT_1,"Dir",Table2[[#This Row],[Dir]],"Spd",Table2[#Headers])</f>
        <v>0</v>
      </c>
      <c r="P112" s="9">
        <f>GETPIVOTDATA("Spd",PT_1,"Dir",Table2[[#This Row],[Dir]],"Spd",Table2[#Headers])+Table2[[#This Row],[0-3]]</f>
        <v>2.1052631578947368E-3</v>
      </c>
      <c r="Q112" s="9">
        <f>GETPIVOTDATA("Spd",PT_1,"Dir",Table2[[#This Row],[Dir]],"Spd",Table2[#Headers])+Table2[[#This Row],[3-6]]</f>
        <v>8.4210526315789472E-3</v>
      </c>
      <c r="R112" s="9">
        <f>GETPIVOTDATA("Spd",PT_1,"Dir",Table2[[#This Row],[Dir]],"Spd",Table2[#Headers])+Table2[[#This Row],[6-9]]</f>
        <v>1.0526315789473684E-2</v>
      </c>
      <c r="S112" s="9">
        <f>GETPIVOTDATA("Spd",PT_1,"Dir",Table2[[#This Row],[Dir]],"Spd",Table2[#Headers])+Table2[[#This Row],[9-12]]</f>
        <v>1.2631578947368421E-2</v>
      </c>
    </row>
    <row r="113" spans="2:19" x14ac:dyDescent="0.25">
      <c r="B113" s="3">
        <f t="shared" ca="1" si="1"/>
        <v>145</v>
      </c>
      <c r="C113" s="1">
        <f ca="1">RANDBETWEEN(10,140)/10+SIN(RADIANS(Table1[[#This Row],[Dir]]))</f>
        <v>5.7735764363510462</v>
      </c>
      <c r="M113" s="8" t="s">
        <v>19</v>
      </c>
      <c r="N113">
        <v>108</v>
      </c>
      <c r="O113" s="9">
        <f>GETPIVOTDATA("Spd",PT_1,"Dir",Table2[[#This Row],[Dir]],"Spd",Table2[#Headers])</f>
        <v>0</v>
      </c>
      <c r="P113" s="9">
        <f>GETPIVOTDATA("Spd",PT_1,"Dir",Table2[[#This Row],[Dir]],"Spd",Table2[#Headers])+Table2[[#This Row],[0-3]]</f>
        <v>2.1052631578947368E-3</v>
      </c>
      <c r="Q113" s="9">
        <f>GETPIVOTDATA("Spd",PT_1,"Dir",Table2[[#This Row],[Dir]],"Spd",Table2[#Headers])+Table2[[#This Row],[3-6]]</f>
        <v>8.4210526315789472E-3</v>
      </c>
      <c r="R113" s="9">
        <f>GETPIVOTDATA("Spd",PT_1,"Dir",Table2[[#This Row],[Dir]],"Spd",Table2[#Headers])+Table2[[#This Row],[6-9]]</f>
        <v>1.0526315789473684E-2</v>
      </c>
      <c r="S113" s="9">
        <f>GETPIVOTDATA("Spd",PT_1,"Dir",Table2[[#This Row],[Dir]],"Spd",Table2[#Headers])+Table2[[#This Row],[9-12]]</f>
        <v>1.2631578947368421E-2</v>
      </c>
    </row>
    <row r="114" spans="2:19" x14ac:dyDescent="0.25">
      <c r="B114" s="3">
        <f t="shared" ca="1" si="1"/>
        <v>52</v>
      </c>
      <c r="C114" s="1">
        <f ca="1">RANDBETWEEN(10,140)/10+SIN(RADIANS(Table1[[#This Row],[Dir]]))</f>
        <v>13.688010753606722</v>
      </c>
      <c r="M114" s="8" t="s">
        <v>19</v>
      </c>
      <c r="N114">
        <v>109</v>
      </c>
      <c r="O114" s="9">
        <f>GETPIVOTDATA("Spd",PT_1,"Dir",Table2[[#This Row],[Dir]],"Spd",Table2[#Headers])</f>
        <v>0</v>
      </c>
      <c r="P114" s="9">
        <f>GETPIVOTDATA("Spd",PT_1,"Dir",Table2[[#This Row],[Dir]],"Spd",Table2[#Headers])+Table2[[#This Row],[0-3]]</f>
        <v>2.1052631578947368E-3</v>
      </c>
      <c r="Q114" s="9">
        <f>GETPIVOTDATA("Spd",PT_1,"Dir",Table2[[#This Row],[Dir]],"Spd",Table2[#Headers])+Table2[[#This Row],[3-6]]</f>
        <v>8.4210526315789472E-3</v>
      </c>
      <c r="R114" s="9">
        <f>GETPIVOTDATA("Spd",PT_1,"Dir",Table2[[#This Row],[Dir]],"Spd",Table2[#Headers])+Table2[[#This Row],[6-9]]</f>
        <v>1.0526315789473684E-2</v>
      </c>
      <c r="S114" s="9">
        <f>GETPIVOTDATA("Spd",PT_1,"Dir",Table2[[#This Row],[Dir]],"Spd",Table2[#Headers])+Table2[[#This Row],[9-12]]</f>
        <v>1.2631578947368421E-2</v>
      </c>
    </row>
    <row r="115" spans="2:19" x14ac:dyDescent="0.25">
      <c r="B115" s="3">
        <f t="shared" ca="1" si="1"/>
        <v>69</v>
      </c>
      <c r="C115" s="1">
        <f ca="1">RANDBETWEEN(10,140)/10+SIN(RADIANS(Table1[[#This Row],[Dir]]))</f>
        <v>7.1335804264972023</v>
      </c>
      <c r="M115" s="8" t="s">
        <v>20</v>
      </c>
      <c r="N115">
        <v>110</v>
      </c>
      <c r="O115" s="9">
        <f>GETPIVOTDATA("Spd",PT_1,"Dir",Table2[[#This Row],[Dir]],"Spd",Table2[#Headers])</f>
        <v>0</v>
      </c>
      <c r="P115" s="9">
        <f>GETPIVOTDATA("Spd",PT_1,"Dir",Table2[[#This Row],[Dir]],"Spd",Table2[#Headers])+Table2[[#This Row],[0-3]]</f>
        <v>1.8947368421052633E-2</v>
      </c>
      <c r="Q115" s="9">
        <f>GETPIVOTDATA("Spd",PT_1,"Dir",Table2[[#This Row],[Dir]],"Spd",Table2[#Headers])+Table2[[#This Row],[3-6]]</f>
        <v>2.5263157894736842E-2</v>
      </c>
      <c r="R115" s="9">
        <f>GETPIVOTDATA("Spd",PT_1,"Dir",Table2[[#This Row],[Dir]],"Spd",Table2[#Headers])+Table2[[#This Row],[6-9]]</f>
        <v>3.1578947368421054E-2</v>
      </c>
      <c r="S115" s="9">
        <f>GETPIVOTDATA("Spd",PT_1,"Dir",Table2[[#This Row],[Dir]],"Spd",Table2[#Headers])+Table2[[#This Row],[9-12]]</f>
        <v>3.7894736842105266E-2</v>
      </c>
    </row>
    <row r="116" spans="2:19" x14ac:dyDescent="0.25">
      <c r="B116" s="3">
        <f t="shared" ca="1" si="1"/>
        <v>105</v>
      </c>
      <c r="C116" s="1">
        <f ca="1">RANDBETWEEN(10,140)/10+SIN(RADIANS(Table1[[#This Row],[Dir]]))</f>
        <v>10.565925826289067</v>
      </c>
      <c r="M116" s="8" t="s">
        <v>20</v>
      </c>
      <c r="N116">
        <v>111</v>
      </c>
      <c r="O116" s="9">
        <f>GETPIVOTDATA("Spd",PT_1,"Dir",Table2[[#This Row],[Dir]],"Spd",Table2[#Headers])</f>
        <v>0</v>
      </c>
      <c r="P116" s="9">
        <f>GETPIVOTDATA("Spd",PT_1,"Dir",Table2[[#This Row],[Dir]],"Spd",Table2[#Headers])+Table2[[#This Row],[0-3]]</f>
        <v>1.8947368421052633E-2</v>
      </c>
      <c r="Q116" s="9">
        <f>GETPIVOTDATA("Spd",PT_1,"Dir",Table2[[#This Row],[Dir]],"Spd",Table2[#Headers])+Table2[[#This Row],[3-6]]</f>
        <v>2.5263157894736842E-2</v>
      </c>
      <c r="R116" s="9">
        <f>GETPIVOTDATA("Spd",PT_1,"Dir",Table2[[#This Row],[Dir]],"Spd",Table2[#Headers])+Table2[[#This Row],[6-9]]</f>
        <v>3.1578947368421054E-2</v>
      </c>
      <c r="S116" s="9">
        <f>GETPIVOTDATA("Spd",PT_1,"Dir",Table2[[#This Row],[Dir]],"Spd",Table2[#Headers])+Table2[[#This Row],[9-12]]</f>
        <v>3.7894736842105266E-2</v>
      </c>
    </row>
    <row r="117" spans="2:19" x14ac:dyDescent="0.25">
      <c r="B117" s="3">
        <f t="shared" ca="1" si="1"/>
        <v>153</v>
      </c>
      <c r="C117" s="1">
        <f ca="1">RANDBETWEEN(10,140)/10+SIN(RADIANS(Table1[[#This Row],[Dir]]))</f>
        <v>11.753990499739547</v>
      </c>
      <c r="M117" s="8" t="s">
        <v>20</v>
      </c>
      <c r="N117">
        <v>112</v>
      </c>
      <c r="O117" s="9">
        <f>GETPIVOTDATA("Spd",PT_1,"Dir",Table2[[#This Row],[Dir]],"Spd",Table2[#Headers])</f>
        <v>0</v>
      </c>
      <c r="P117" s="9">
        <f>GETPIVOTDATA("Spd",PT_1,"Dir",Table2[[#This Row],[Dir]],"Spd",Table2[#Headers])+Table2[[#This Row],[0-3]]</f>
        <v>1.8947368421052633E-2</v>
      </c>
      <c r="Q117" s="9">
        <f>GETPIVOTDATA("Spd",PT_1,"Dir",Table2[[#This Row],[Dir]],"Spd",Table2[#Headers])+Table2[[#This Row],[3-6]]</f>
        <v>2.5263157894736842E-2</v>
      </c>
      <c r="R117" s="9">
        <f>GETPIVOTDATA("Spd",PT_1,"Dir",Table2[[#This Row],[Dir]],"Spd",Table2[#Headers])+Table2[[#This Row],[6-9]]</f>
        <v>3.1578947368421054E-2</v>
      </c>
      <c r="S117" s="9">
        <f>GETPIVOTDATA("Spd",PT_1,"Dir",Table2[[#This Row],[Dir]],"Spd",Table2[#Headers])+Table2[[#This Row],[9-12]]</f>
        <v>3.7894736842105266E-2</v>
      </c>
    </row>
    <row r="118" spans="2:19" x14ac:dyDescent="0.25">
      <c r="B118" s="3">
        <f t="shared" ca="1" si="1"/>
        <v>242</v>
      </c>
      <c r="C118" s="1">
        <f ca="1">RANDBETWEEN(10,140)/10+SIN(RADIANS(Table1[[#This Row],[Dir]]))</f>
        <v>2.9170524071410728</v>
      </c>
      <c r="M118" s="8" t="s">
        <v>20</v>
      </c>
      <c r="N118">
        <v>113</v>
      </c>
      <c r="O118" s="9">
        <f>GETPIVOTDATA("Spd",PT_1,"Dir",Table2[[#This Row],[Dir]],"Spd",Table2[#Headers])</f>
        <v>0</v>
      </c>
      <c r="P118" s="9">
        <f>GETPIVOTDATA("Spd",PT_1,"Dir",Table2[[#This Row],[Dir]],"Spd",Table2[#Headers])+Table2[[#This Row],[0-3]]</f>
        <v>1.8947368421052633E-2</v>
      </c>
      <c r="Q118" s="9">
        <f>GETPIVOTDATA("Spd",PT_1,"Dir",Table2[[#This Row],[Dir]],"Spd",Table2[#Headers])+Table2[[#This Row],[3-6]]</f>
        <v>2.5263157894736842E-2</v>
      </c>
      <c r="R118" s="9">
        <f>GETPIVOTDATA("Spd",PT_1,"Dir",Table2[[#This Row],[Dir]],"Spd",Table2[#Headers])+Table2[[#This Row],[6-9]]</f>
        <v>3.1578947368421054E-2</v>
      </c>
      <c r="S118" s="9">
        <f>GETPIVOTDATA("Spd",PT_1,"Dir",Table2[[#This Row],[Dir]],"Spd",Table2[#Headers])+Table2[[#This Row],[9-12]]</f>
        <v>3.7894736842105266E-2</v>
      </c>
    </row>
    <row r="119" spans="2:19" x14ac:dyDescent="0.25">
      <c r="B119" s="3">
        <f t="shared" ca="1" si="1"/>
        <v>48</v>
      </c>
      <c r="C119" s="1">
        <f ca="1">RANDBETWEEN(10,140)/10+SIN(RADIANS(Table1[[#This Row],[Dir]]))</f>
        <v>4.0431448254773938</v>
      </c>
      <c r="M119" s="8" t="s">
        <v>20</v>
      </c>
      <c r="N119">
        <v>114</v>
      </c>
      <c r="O119" s="9">
        <f>GETPIVOTDATA("Spd",PT_1,"Dir",Table2[[#This Row],[Dir]],"Spd",Table2[#Headers])</f>
        <v>0</v>
      </c>
      <c r="P119" s="9">
        <f>GETPIVOTDATA("Spd",PT_1,"Dir",Table2[[#This Row],[Dir]],"Spd",Table2[#Headers])+Table2[[#This Row],[0-3]]</f>
        <v>1.8947368421052633E-2</v>
      </c>
      <c r="Q119" s="9">
        <f>GETPIVOTDATA("Spd",PT_1,"Dir",Table2[[#This Row],[Dir]],"Spd",Table2[#Headers])+Table2[[#This Row],[3-6]]</f>
        <v>2.5263157894736842E-2</v>
      </c>
      <c r="R119" s="9">
        <f>GETPIVOTDATA("Spd",PT_1,"Dir",Table2[[#This Row],[Dir]],"Spd",Table2[#Headers])+Table2[[#This Row],[6-9]]</f>
        <v>3.1578947368421054E-2</v>
      </c>
      <c r="S119" s="9">
        <f>GETPIVOTDATA("Spd",PT_1,"Dir",Table2[[#This Row],[Dir]],"Spd",Table2[#Headers])+Table2[[#This Row],[9-12]]</f>
        <v>3.7894736842105266E-2</v>
      </c>
    </row>
    <row r="120" spans="2:19" x14ac:dyDescent="0.25">
      <c r="B120" s="3">
        <f t="shared" ca="1" si="1"/>
        <v>173</v>
      </c>
      <c r="C120" s="1">
        <f ca="1">RANDBETWEEN(10,140)/10+SIN(RADIANS(Table1[[#This Row],[Dir]]))</f>
        <v>6.6218693434051472</v>
      </c>
      <c r="M120" s="8" t="s">
        <v>20</v>
      </c>
      <c r="N120">
        <v>115</v>
      </c>
      <c r="O120" s="9">
        <f>GETPIVOTDATA("Spd",PT_1,"Dir",Table2[[#This Row],[Dir]],"Spd",Table2[#Headers])</f>
        <v>0</v>
      </c>
      <c r="P120" s="9">
        <f>GETPIVOTDATA("Spd",PT_1,"Dir",Table2[[#This Row],[Dir]],"Spd",Table2[#Headers])+Table2[[#This Row],[0-3]]</f>
        <v>1.8947368421052633E-2</v>
      </c>
      <c r="Q120" s="9">
        <f>GETPIVOTDATA("Spd",PT_1,"Dir",Table2[[#This Row],[Dir]],"Spd",Table2[#Headers])+Table2[[#This Row],[3-6]]</f>
        <v>2.5263157894736842E-2</v>
      </c>
      <c r="R120" s="9">
        <f>GETPIVOTDATA("Spd",PT_1,"Dir",Table2[[#This Row],[Dir]],"Spd",Table2[#Headers])+Table2[[#This Row],[6-9]]</f>
        <v>3.1578947368421054E-2</v>
      </c>
      <c r="S120" s="9">
        <f>GETPIVOTDATA("Spd",PT_1,"Dir",Table2[[#This Row],[Dir]],"Spd",Table2[#Headers])+Table2[[#This Row],[9-12]]</f>
        <v>3.7894736842105266E-2</v>
      </c>
    </row>
    <row r="121" spans="2:19" x14ac:dyDescent="0.25">
      <c r="B121" s="3">
        <f t="shared" ca="1" si="1"/>
        <v>32</v>
      </c>
      <c r="C121" s="1">
        <f ca="1">RANDBETWEEN(10,140)/10+SIN(RADIANS(Table1[[#This Row],[Dir]]))</f>
        <v>13.829919264233206</v>
      </c>
      <c r="M121" s="8" t="s">
        <v>20</v>
      </c>
      <c r="N121">
        <v>116</v>
      </c>
      <c r="O121" s="9">
        <f>GETPIVOTDATA("Spd",PT_1,"Dir",Table2[[#This Row],[Dir]],"Spd",Table2[#Headers])</f>
        <v>0</v>
      </c>
      <c r="P121" s="9">
        <f>GETPIVOTDATA("Spd",PT_1,"Dir",Table2[[#This Row],[Dir]],"Spd",Table2[#Headers])+Table2[[#This Row],[0-3]]</f>
        <v>1.8947368421052633E-2</v>
      </c>
      <c r="Q121" s="9">
        <f>GETPIVOTDATA("Spd",PT_1,"Dir",Table2[[#This Row],[Dir]],"Spd",Table2[#Headers])+Table2[[#This Row],[3-6]]</f>
        <v>2.5263157894736842E-2</v>
      </c>
      <c r="R121" s="9">
        <f>GETPIVOTDATA("Spd",PT_1,"Dir",Table2[[#This Row],[Dir]],"Spd",Table2[#Headers])+Table2[[#This Row],[6-9]]</f>
        <v>3.1578947368421054E-2</v>
      </c>
      <c r="S121" s="9">
        <f>GETPIVOTDATA("Spd",PT_1,"Dir",Table2[[#This Row],[Dir]],"Spd",Table2[#Headers])+Table2[[#This Row],[9-12]]</f>
        <v>3.7894736842105266E-2</v>
      </c>
    </row>
    <row r="122" spans="2:19" x14ac:dyDescent="0.25">
      <c r="B122" s="3">
        <f t="shared" ca="1" si="1"/>
        <v>278</v>
      </c>
      <c r="C122" s="1">
        <f ca="1">RANDBETWEEN(10,140)/10+SIN(RADIANS(Table1[[#This Row],[Dir]]))</f>
        <v>3.1097319312584295</v>
      </c>
      <c r="M122" s="8" t="s">
        <v>20</v>
      </c>
      <c r="N122">
        <v>117</v>
      </c>
      <c r="O122" s="9">
        <f>GETPIVOTDATA("Spd",PT_1,"Dir",Table2[[#This Row],[Dir]],"Spd",Table2[#Headers])</f>
        <v>0</v>
      </c>
      <c r="P122" s="9">
        <f>GETPIVOTDATA("Spd",PT_1,"Dir",Table2[[#This Row],[Dir]],"Spd",Table2[#Headers])+Table2[[#This Row],[0-3]]</f>
        <v>1.8947368421052633E-2</v>
      </c>
      <c r="Q122" s="9">
        <f>GETPIVOTDATA("Spd",PT_1,"Dir",Table2[[#This Row],[Dir]],"Spd",Table2[#Headers])+Table2[[#This Row],[3-6]]</f>
        <v>2.5263157894736842E-2</v>
      </c>
      <c r="R122" s="9">
        <f>GETPIVOTDATA("Spd",PT_1,"Dir",Table2[[#This Row],[Dir]],"Spd",Table2[#Headers])+Table2[[#This Row],[6-9]]</f>
        <v>3.1578947368421054E-2</v>
      </c>
      <c r="S122" s="9">
        <f>GETPIVOTDATA("Spd",PT_1,"Dir",Table2[[#This Row],[Dir]],"Spd",Table2[#Headers])+Table2[[#This Row],[9-12]]</f>
        <v>3.7894736842105266E-2</v>
      </c>
    </row>
    <row r="123" spans="2:19" x14ac:dyDescent="0.25">
      <c r="B123" s="3">
        <f t="shared" ca="1" si="1"/>
        <v>33</v>
      </c>
      <c r="C123" s="1">
        <f ca="1">RANDBETWEEN(10,140)/10+SIN(RADIANS(Table1[[#This Row],[Dir]]))</f>
        <v>2.9446390350150269</v>
      </c>
      <c r="M123" s="8" t="s">
        <v>20</v>
      </c>
      <c r="N123">
        <v>118</v>
      </c>
      <c r="O123" s="9">
        <f>GETPIVOTDATA("Spd",PT_1,"Dir",Table2[[#This Row],[Dir]],"Spd",Table2[#Headers])</f>
        <v>0</v>
      </c>
      <c r="P123" s="9">
        <f>GETPIVOTDATA("Spd",PT_1,"Dir",Table2[[#This Row],[Dir]],"Spd",Table2[#Headers])+Table2[[#This Row],[0-3]]</f>
        <v>1.8947368421052633E-2</v>
      </c>
      <c r="Q123" s="9">
        <f>GETPIVOTDATA("Spd",PT_1,"Dir",Table2[[#This Row],[Dir]],"Spd",Table2[#Headers])+Table2[[#This Row],[3-6]]</f>
        <v>2.5263157894736842E-2</v>
      </c>
      <c r="R123" s="9">
        <f>GETPIVOTDATA("Spd",PT_1,"Dir",Table2[[#This Row],[Dir]],"Spd",Table2[#Headers])+Table2[[#This Row],[6-9]]</f>
        <v>3.1578947368421054E-2</v>
      </c>
      <c r="S123" s="9">
        <f>GETPIVOTDATA("Spd",PT_1,"Dir",Table2[[#This Row],[Dir]],"Spd",Table2[#Headers])+Table2[[#This Row],[9-12]]</f>
        <v>3.7894736842105266E-2</v>
      </c>
    </row>
    <row r="124" spans="2:19" x14ac:dyDescent="0.25">
      <c r="B124" s="3">
        <f t="shared" ca="1" si="1"/>
        <v>333</v>
      </c>
      <c r="C124" s="1">
        <f ca="1">RANDBETWEEN(10,140)/10+SIN(RADIANS(Table1[[#This Row],[Dir]]))</f>
        <v>4.5460095002604533</v>
      </c>
      <c r="M124" s="8" t="s">
        <v>20</v>
      </c>
      <c r="N124">
        <v>119</v>
      </c>
      <c r="O124" s="9">
        <f>GETPIVOTDATA("Spd",PT_1,"Dir",Table2[[#This Row],[Dir]],"Spd",Table2[#Headers])</f>
        <v>0</v>
      </c>
      <c r="P124" s="9">
        <f>GETPIVOTDATA("Spd",PT_1,"Dir",Table2[[#This Row],[Dir]],"Spd",Table2[#Headers])+Table2[[#This Row],[0-3]]</f>
        <v>1.8947368421052633E-2</v>
      </c>
      <c r="Q124" s="9">
        <f>GETPIVOTDATA("Spd",PT_1,"Dir",Table2[[#This Row],[Dir]],"Spd",Table2[#Headers])+Table2[[#This Row],[3-6]]</f>
        <v>2.5263157894736842E-2</v>
      </c>
      <c r="R124" s="9">
        <f>GETPIVOTDATA("Spd",PT_1,"Dir",Table2[[#This Row],[Dir]],"Spd",Table2[#Headers])+Table2[[#This Row],[6-9]]</f>
        <v>3.1578947368421054E-2</v>
      </c>
      <c r="S124" s="9">
        <f>GETPIVOTDATA("Spd",PT_1,"Dir",Table2[[#This Row],[Dir]],"Spd",Table2[#Headers])+Table2[[#This Row],[9-12]]</f>
        <v>3.7894736842105266E-2</v>
      </c>
    </row>
    <row r="125" spans="2:19" x14ac:dyDescent="0.25">
      <c r="B125" s="3">
        <f t="shared" ca="1" si="1"/>
        <v>37</v>
      </c>
      <c r="C125" s="1">
        <f ca="1">RANDBETWEEN(10,140)/10+SIN(RADIANS(Table1[[#This Row],[Dir]]))</f>
        <v>1.6018150231520483</v>
      </c>
      <c r="M125" s="8" t="s">
        <v>21</v>
      </c>
      <c r="N125">
        <v>120</v>
      </c>
      <c r="O125" s="9">
        <f>GETPIVOTDATA("Spd",PT_1,"Dir",Table2[[#This Row],[Dir]],"Spd",Table2[#Headers])</f>
        <v>0</v>
      </c>
      <c r="P125" s="9">
        <f>GETPIVOTDATA("Spd",PT_1,"Dir",Table2[[#This Row],[Dir]],"Spd",Table2[#Headers])+Table2[[#This Row],[0-3]]</f>
        <v>4.2105263157894736E-3</v>
      </c>
      <c r="Q125" s="9">
        <f>GETPIVOTDATA("Spd",PT_1,"Dir",Table2[[#This Row],[Dir]],"Spd",Table2[#Headers])+Table2[[#This Row],[3-6]]</f>
        <v>1.4736842105263158E-2</v>
      </c>
      <c r="R125" s="9">
        <f>GETPIVOTDATA("Spd",PT_1,"Dir",Table2[[#This Row],[Dir]],"Spd",Table2[#Headers])+Table2[[#This Row],[6-9]]</f>
        <v>1.6842105263157894E-2</v>
      </c>
      <c r="S125" s="9">
        <f>GETPIVOTDATA("Spd",PT_1,"Dir",Table2[[#This Row],[Dir]],"Spd",Table2[#Headers])+Table2[[#This Row],[9-12]]</f>
        <v>2.7368421052631577E-2</v>
      </c>
    </row>
    <row r="126" spans="2:19" x14ac:dyDescent="0.25">
      <c r="B126" s="3">
        <f t="shared" ca="1" si="1"/>
        <v>143</v>
      </c>
      <c r="C126" s="1">
        <f ca="1">RANDBETWEEN(10,140)/10+SIN(RADIANS(Table1[[#This Row],[Dir]]))</f>
        <v>10.001815023152048</v>
      </c>
      <c r="M126" s="8" t="s">
        <v>21</v>
      </c>
      <c r="N126">
        <v>121</v>
      </c>
      <c r="O126" s="9">
        <f>GETPIVOTDATA("Spd",PT_1,"Dir",Table2[[#This Row],[Dir]],"Spd",Table2[#Headers])</f>
        <v>0</v>
      </c>
      <c r="P126" s="9">
        <f>GETPIVOTDATA("Spd",PT_1,"Dir",Table2[[#This Row],[Dir]],"Spd",Table2[#Headers])+Table2[[#This Row],[0-3]]</f>
        <v>4.2105263157894736E-3</v>
      </c>
      <c r="Q126" s="9">
        <f>GETPIVOTDATA("Spd",PT_1,"Dir",Table2[[#This Row],[Dir]],"Spd",Table2[#Headers])+Table2[[#This Row],[3-6]]</f>
        <v>1.4736842105263158E-2</v>
      </c>
      <c r="R126" s="9">
        <f>GETPIVOTDATA("Spd",PT_1,"Dir",Table2[[#This Row],[Dir]],"Spd",Table2[#Headers])+Table2[[#This Row],[6-9]]</f>
        <v>1.6842105263157894E-2</v>
      </c>
      <c r="S126" s="9">
        <f>GETPIVOTDATA("Spd",PT_1,"Dir",Table2[[#This Row],[Dir]],"Spd",Table2[#Headers])+Table2[[#This Row],[9-12]]</f>
        <v>2.7368421052631577E-2</v>
      </c>
    </row>
    <row r="127" spans="2:19" x14ac:dyDescent="0.25">
      <c r="B127" s="3">
        <f t="shared" ca="1" si="1"/>
        <v>70</v>
      </c>
      <c r="C127" s="1">
        <f ca="1">RANDBETWEEN(10,140)/10+SIN(RADIANS(Table1[[#This Row],[Dir]]))</f>
        <v>9.4396926207859089</v>
      </c>
      <c r="M127" s="8" t="s">
        <v>21</v>
      </c>
      <c r="N127">
        <v>122</v>
      </c>
      <c r="O127" s="9">
        <f>GETPIVOTDATA("Spd",PT_1,"Dir",Table2[[#This Row],[Dir]],"Spd",Table2[#Headers])</f>
        <v>0</v>
      </c>
      <c r="P127" s="9">
        <f>GETPIVOTDATA("Spd",PT_1,"Dir",Table2[[#This Row],[Dir]],"Spd",Table2[#Headers])+Table2[[#This Row],[0-3]]</f>
        <v>4.2105263157894736E-3</v>
      </c>
      <c r="Q127" s="9">
        <f>GETPIVOTDATA("Spd",PT_1,"Dir",Table2[[#This Row],[Dir]],"Spd",Table2[#Headers])+Table2[[#This Row],[3-6]]</f>
        <v>1.4736842105263158E-2</v>
      </c>
      <c r="R127" s="9">
        <f>GETPIVOTDATA("Spd",PT_1,"Dir",Table2[[#This Row],[Dir]],"Spd",Table2[#Headers])+Table2[[#This Row],[6-9]]</f>
        <v>1.6842105263157894E-2</v>
      </c>
      <c r="S127" s="9">
        <f>GETPIVOTDATA("Spd",PT_1,"Dir",Table2[[#This Row],[Dir]],"Spd",Table2[#Headers])+Table2[[#This Row],[9-12]]</f>
        <v>2.7368421052631577E-2</v>
      </c>
    </row>
    <row r="128" spans="2:19" x14ac:dyDescent="0.25">
      <c r="B128" s="3">
        <f t="shared" ca="1" si="1"/>
        <v>179</v>
      </c>
      <c r="C128" s="1">
        <f ca="1">RANDBETWEEN(10,140)/10+SIN(RADIANS(Table1[[#This Row],[Dir]]))</f>
        <v>11.417452406437285</v>
      </c>
      <c r="M128" s="8" t="s">
        <v>21</v>
      </c>
      <c r="N128">
        <v>123</v>
      </c>
      <c r="O128" s="9">
        <f>GETPIVOTDATA("Spd",PT_1,"Dir",Table2[[#This Row],[Dir]],"Spd",Table2[#Headers])</f>
        <v>0</v>
      </c>
      <c r="P128" s="9">
        <f>GETPIVOTDATA("Spd",PT_1,"Dir",Table2[[#This Row],[Dir]],"Spd",Table2[#Headers])+Table2[[#This Row],[0-3]]</f>
        <v>4.2105263157894736E-3</v>
      </c>
      <c r="Q128" s="9">
        <f>GETPIVOTDATA("Spd",PT_1,"Dir",Table2[[#This Row],[Dir]],"Spd",Table2[#Headers])+Table2[[#This Row],[3-6]]</f>
        <v>1.4736842105263158E-2</v>
      </c>
      <c r="R128" s="9">
        <f>GETPIVOTDATA("Spd",PT_1,"Dir",Table2[[#This Row],[Dir]],"Spd",Table2[#Headers])+Table2[[#This Row],[6-9]]</f>
        <v>1.6842105263157894E-2</v>
      </c>
      <c r="S128" s="9">
        <f>GETPIVOTDATA("Spd",PT_1,"Dir",Table2[[#This Row],[Dir]],"Spd",Table2[#Headers])+Table2[[#This Row],[9-12]]</f>
        <v>2.7368421052631577E-2</v>
      </c>
    </row>
    <row r="129" spans="2:19" x14ac:dyDescent="0.25">
      <c r="B129" s="3">
        <f t="shared" ca="1" si="1"/>
        <v>210</v>
      </c>
      <c r="C129" s="1">
        <f ca="1">RANDBETWEEN(10,140)/10+SIN(RADIANS(Table1[[#This Row],[Dir]]))</f>
        <v>9.1</v>
      </c>
      <c r="M129" s="8" t="s">
        <v>21</v>
      </c>
      <c r="N129">
        <v>124</v>
      </c>
      <c r="O129" s="9">
        <f>GETPIVOTDATA("Spd",PT_1,"Dir",Table2[[#This Row],[Dir]],"Spd",Table2[#Headers])</f>
        <v>0</v>
      </c>
      <c r="P129" s="9">
        <f>GETPIVOTDATA("Spd",PT_1,"Dir",Table2[[#This Row],[Dir]],"Spd",Table2[#Headers])+Table2[[#This Row],[0-3]]</f>
        <v>4.2105263157894736E-3</v>
      </c>
      <c r="Q129" s="9">
        <f>GETPIVOTDATA("Spd",PT_1,"Dir",Table2[[#This Row],[Dir]],"Spd",Table2[#Headers])+Table2[[#This Row],[3-6]]</f>
        <v>1.4736842105263158E-2</v>
      </c>
      <c r="R129" s="9">
        <f>GETPIVOTDATA("Spd",PT_1,"Dir",Table2[[#This Row],[Dir]],"Spd",Table2[#Headers])+Table2[[#This Row],[6-9]]</f>
        <v>1.6842105263157894E-2</v>
      </c>
      <c r="S129" s="9">
        <f>GETPIVOTDATA("Spd",PT_1,"Dir",Table2[[#This Row],[Dir]],"Spd",Table2[#Headers])+Table2[[#This Row],[9-12]]</f>
        <v>2.7368421052631577E-2</v>
      </c>
    </row>
    <row r="130" spans="2:19" x14ac:dyDescent="0.25">
      <c r="B130" s="3">
        <f t="shared" ca="1" si="1"/>
        <v>95</v>
      </c>
      <c r="C130" s="1">
        <f ca="1">RANDBETWEEN(10,140)/10+SIN(RADIANS(Table1[[#This Row],[Dir]]))</f>
        <v>7.8961946980917457</v>
      </c>
      <c r="M130" s="8" t="s">
        <v>21</v>
      </c>
      <c r="N130">
        <v>125</v>
      </c>
      <c r="O130" s="9">
        <f>GETPIVOTDATA("Spd",PT_1,"Dir",Table2[[#This Row],[Dir]],"Spd",Table2[#Headers])</f>
        <v>0</v>
      </c>
      <c r="P130" s="9">
        <f>GETPIVOTDATA("Spd",PT_1,"Dir",Table2[[#This Row],[Dir]],"Spd",Table2[#Headers])+Table2[[#This Row],[0-3]]</f>
        <v>4.2105263157894736E-3</v>
      </c>
      <c r="Q130" s="9">
        <f>GETPIVOTDATA("Spd",PT_1,"Dir",Table2[[#This Row],[Dir]],"Spd",Table2[#Headers])+Table2[[#This Row],[3-6]]</f>
        <v>1.4736842105263158E-2</v>
      </c>
      <c r="R130" s="9">
        <f>GETPIVOTDATA("Spd",PT_1,"Dir",Table2[[#This Row],[Dir]],"Spd",Table2[#Headers])+Table2[[#This Row],[6-9]]</f>
        <v>1.6842105263157894E-2</v>
      </c>
      <c r="S130" s="9">
        <f>GETPIVOTDATA("Spd",PT_1,"Dir",Table2[[#This Row],[Dir]],"Spd",Table2[#Headers])+Table2[[#This Row],[9-12]]</f>
        <v>2.7368421052631577E-2</v>
      </c>
    </row>
    <row r="131" spans="2:19" x14ac:dyDescent="0.25">
      <c r="B131" s="3">
        <f t="shared" ca="1" si="1"/>
        <v>94</v>
      </c>
      <c r="C131" s="1">
        <f ca="1">RANDBETWEEN(10,140)/10+SIN(RADIANS(Table1[[#This Row],[Dir]]))</f>
        <v>5.6975640502598246</v>
      </c>
      <c r="M131" s="8" t="s">
        <v>21</v>
      </c>
      <c r="N131">
        <v>126</v>
      </c>
      <c r="O131" s="9">
        <f>GETPIVOTDATA("Spd",PT_1,"Dir",Table2[[#This Row],[Dir]],"Spd",Table2[#Headers])</f>
        <v>0</v>
      </c>
      <c r="P131" s="9">
        <f>GETPIVOTDATA("Spd",PT_1,"Dir",Table2[[#This Row],[Dir]],"Spd",Table2[#Headers])+Table2[[#This Row],[0-3]]</f>
        <v>4.2105263157894736E-3</v>
      </c>
      <c r="Q131" s="9">
        <f>GETPIVOTDATA("Spd",PT_1,"Dir",Table2[[#This Row],[Dir]],"Spd",Table2[#Headers])+Table2[[#This Row],[3-6]]</f>
        <v>1.4736842105263158E-2</v>
      </c>
      <c r="R131" s="9">
        <f>GETPIVOTDATA("Spd",PT_1,"Dir",Table2[[#This Row],[Dir]],"Spd",Table2[#Headers])+Table2[[#This Row],[6-9]]</f>
        <v>1.6842105263157894E-2</v>
      </c>
      <c r="S131" s="9">
        <f>GETPIVOTDATA("Spd",PT_1,"Dir",Table2[[#This Row],[Dir]],"Spd",Table2[#Headers])+Table2[[#This Row],[9-12]]</f>
        <v>2.7368421052631577E-2</v>
      </c>
    </row>
    <row r="132" spans="2:19" x14ac:dyDescent="0.25">
      <c r="B132" s="3">
        <f t="shared" ref="B132:B195" ca="1" si="2">RANDBETWEEN(0,359)</f>
        <v>55</v>
      </c>
      <c r="C132" s="1">
        <f ca="1">RANDBETWEEN(10,140)/10+SIN(RADIANS(Table1[[#This Row],[Dir]]))</f>
        <v>4.0191520442889921</v>
      </c>
      <c r="M132" s="8" t="s">
        <v>21</v>
      </c>
      <c r="N132">
        <v>127</v>
      </c>
      <c r="O132" s="9">
        <f>GETPIVOTDATA("Spd",PT_1,"Dir",Table2[[#This Row],[Dir]],"Spd",Table2[#Headers])</f>
        <v>0</v>
      </c>
      <c r="P132" s="9">
        <f>GETPIVOTDATA("Spd",PT_1,"Dir",Table2[[#This Row],[Dir]],"Spd",Table2[#Headers])+Table2[[#This Row],[0-3]]</f>
        <v>4.2105263157894736E-3</v>
      </c>
      <c r="Q132" s="9">
        <f>GETPIVOTDATA("Spd",PT_1,"Dir",Table2[[#This Row],[Dir]],"Spd",Table2[#Headers])+Table2[[#This Row],[3-6]]</f>
        <v>1.4736842105263158E-2</v>
      </c>
      <c r="R132" s="9">
        <f>GETPIVOTDATA("Spd",PT_1,"Dir",Table2[[#This Row],[Dir]],"Spd",Table2[#Headers])+Table2[[#This Row],[6-9]]</f>
        <v>1.6842105263157894E-2</v>
      </c>
      <c r="S132" s="9">
        <f>GETPIVOTDATA("Spd",PT_1,"Dir",Table2[[#This Row],[Dir]],"Spd",Table2[#Headers])+Table2[[#This Row],[9-12]]</f>
        <v>2.7368421052631577E-2</v>
      </c>
    </row>
    <row r="133" spans="2:19" x14ac:dyDescent="0.25">
      <c r="B133" s="3">
        <f t="shared" ca="1" si="2"/>
        <v>357</v>
      </c>
      <c r="C133" s="1">
        <f ca="1">RANDBETWEEN(10,140)/10+SIN(RADIANS(Table1[[#This Row],[Dir]]))</f>
        <v>9.747664043757057</v>
      </c>
      <c r="M133" s="8" t="s">
        <v>21</v>
      </c>
      <c r="N133">
        <v>128</v>
      </c>
      <c r="O133" s="9">
        <f>GETPIVOTDATA("Spd",PT_1,"Dir",Table2[[#This Row],[Dir]],"Spd",Table2[#Headers])</f>
        <v>0</v>
      </c>
      <c r="P133" s="9">
        <f>GETPIVOTDATA("Spd",PT_1,"Dir",Table2[[#This Row],[Dir]],"Spd",Table2[#Headers])+Table2[[#This Row],[0-3]]</f>
        <v>4.2105263157894736E-3</v>
      </c>
      <c r="Q133" s="9">
        <f>GETPIVOTDATA("Spd",PT_1,"Dir",Table2[[#This Row],[Dir]],"Spd",Table2[#Headers])+Table2[[#This Row],[3-6]]</f>
        <v>1.4736842105263158E-2</v>
      </c>
      <c r="R133" s="9">
        <f>GETPIVOTDATA("Spd",PT_1,"Dir",Table2[[#This Row],[Dir]],"Spd",Table2[#Headers])+Table2[[#This Row],[6-9]]</f>
        <v>1.6842105263157894E-2</v>
      </c>
      <c r="S133" s="9">
        <f>GETPIVOTDATA("Spd",PT_1,"Dir",Table2[[#This Row],[Dir]],"Spd",Table2[#Headers])+Table2[[#This Row],[9-12]]</f>
        <v>2.7368421052631577E-2</v>
      </c>
    </row>
    <row r="134" spans="2:19" x14ac:dyDescent="0.25">
      <c r="B134" s="3">
        <f t="shared" ca="1" si="2"/>
        <v>99</v>
      </c>
      <c r="C134" s="1">
        <f ca="1">RANDBETWEEN(10,140)/10+SIN(RADIANS(Table1[[#This Row],[Dir]]))</f>
        <v>14.887688340595139</v>
      </c>
      <c r="M134" s="8" t="s">
        <v>21</v>
      </c>
      <c r="N134">
        <v>129</v>
      </c>
      <c r="O134" s="9">
        <f>GETPIVOTDATA("Spd",PT_1,"Dir",Table2[[#This Row],[Dir]],"Spd",Table2[#Headers])</f>
        <v>0</v>
      </c>
      <c r="P134" s="9">
        <f>GETPIVOTDATA("Spd",PT_1,"Dir",Table2[[#This Row],[Dir]],"Spd",Table2[#Headers])+Table2[[#This Row],[0-3]]</f>
        <v>4.2105263157894736E-3</v>
      </c>
      <c r="Q134" s="9">
        <f>GETPIVOTDATA("Spd",PT_1,"Dir",Table2[[#This Row],[Dir]],"Spd",Table2[#Headers])+Table2[[#This Row],[3-6]]</f>
        <v>1.4736842105263158E-2</v>
      </c>
      <c r="R134" s="9">
        <f>GETPIVOTDATA("Spd",PT_1,"Dir",Table2[[#This Row],[Dir]],"Spd",Table2[#Headers])+Table2[[#This Row],[6-9]]</f>
        <v>1.6842105263157894E-2</v>
      </c>
      <c r="S134" s="9">
        <f>GETPIVOTDATA("Spd",PT_1,"Dir",Table2[[#This Row],[Dir]],"Spd",Table2[#Headers])+Table2[[#This Row],[9-12]]</f>
        <v>2.7368421052631577E-2</v>
      </c>
    </row>
    <row r="135" spans="2:19" x14ac:dyDescent="0.25">
      <c r="B135" s="3">
        <f t="shared" ca="1" si="2"/>
        <v>119</v>
      </c>
      <c r="C135" s="1">
        <f ca="1">RANDBETWEEN(10,140)/10+SIN(RADIANS(Table1[[#This Row],[Dir]]))</f>
        <v>4.0746197071393961</v>
      </c>
      <c r="M135" s="8" t="s">
        <v>22</v>
      </c>
      <c r="N135">
        <v>130</v>
      </c>
      <c r="O135" s="9">
        <f>GETPIVOTDATA("Spd",PT_1,"Dir",Table2[[#This Row],[Dir]],"Spd",Table2[#Headers])</f>
        <v>4.2105263157894736E-3</v>
      </c>
      <c r="P135" s="9">
        <f>GETPIVOTDATA("Spd",PT_1,"Dir",Table2[[#This Row],[Dir]],"Spd",Table2[#Headers])+Table2[[#This Row],[0-3]]</f>
        <v>1.0526315789473684E-2</v>
      </c>
      <c r="Q135" s="9">
        <f>GETPIVOTDATA("Spd",PT_1,"Dir",Table2[[#This Row],[Dir]],"Spd",Table2[#Headers])+Table2[[#This Row],[3-6]]</f>
        <v>1.6842105263157894E-2</v>
      </c>
      <c r="R135" s="9">
        <f>GETPIVOTDATA("Spd",PT_1,"Dir",Table2[[#This Row],[Dir]],"Spd",Table2[#Headers])+Table2[[#This Row],[6-9]]</f>
        <v>3.1578947368421054E-2</v>
      </c>
      <c r="S135" s="9">
        <f>GETPIVOTDATA("Spd",PT_1,"Dir",Table2[[#This Row],[Dir]],"Spd",Table2[#Headers])+Table2[[#This Row],[9-12]]</f>
        <v>3.7894736842105266E-2</v>
      </c>
    </row>
    <row r="136" spans="2:19" x14ac:dyDescent="0.25">
      <c r="B136" s="3">
        <f t="shared" ca="1" si="2"/>
        <v>246</v>
      </c>
      <c r="C136" s="1">
        <f ca="1">RANDBETWEEN(10,140)/10+SIN(RADIANS(Table1[[#This Row],[Dir]]))</f>
        <v>8.8864545423574004</v>
      </c>
      <c r="M136" s="8" t="s">
        <v>22</v>
      </c>
      <c r="N136">
        <v>131</v>
      </c>
      <c r="O136" s="9">
        <f>GETPIVOTDATA("Spd",PT_1,"Dir",Table2[[#This Row],[Dir]],"Spd",Table2[#Headers])</f>
        <v>4.2105263157894736E-3</v>
      </c>
      <c r="P136" s="9">
        <f>GETPIVOTDATA("Spd",PT_1,"Dir",Table2[[#This Row],[Dir]],"Spd",Table2[#Headers])+Table2[[#This Row],[0-3]]</f>
        <v>1.0526315789473684E-2</v>
      </c>
      <c r="Q136" s="9">
        <f>GETPIVOTDATA("Spd",PT_1,"Dir",Table2[[#This Row],[Dir]],"Spd",Table2[#Headers])+Table2[[#This Row],[3-6]]</f>
        <v>1.6842105263157894E-2</v>
      </c>
      <c r="R136" s="9">
        <f>GETPIVOTDATA("Spd",PT_1,"Dir",Table2[[#This Row],[Dir]],"Spd",Table2[#Headers])+Table2[[#This Row],[6-9]]</f>
        <v>3.1578947368421054E-2</v>
      </c>
      <c r="S136" s="9">
        <f>GETPIVOTDATA("Spd",PT_1,"Dir",Table2[[#This Row],[Dir]],"Spd",Table2[#Headers])+Table2[[#This Row],[9-12]]</f>
        <v>3.7894736842105266E-2</v>
      </c>
    </row>
    <row r="137" spans="2:19" x14ac:dyDescent="0.25">
      <c r="B137" s="3">
        <f t="shared" ca="1" si="2"/>
        <v>181</v>
      </c>
      <c r="C137" s="1">
        <f ca="1">RANDBETWEEN(10,140)/10+SIN(RADIANS(Table1[[#This Row],[Dir]]))</f>
        <v>9.682547593562715</v>
      </c>
      <c r="M137" s="8" t="s">
        <v>22</v>
      </c>
      <c r="N137">
        <v>132</v>
      </c>
      <c r="O137" s="9">
        <f>GETPIVOTDATA("Spd",PT_1,"Dir",Table2[[#This Row],[Dir]],"Spd",Table2[#Headers])</f>
        <v>4.2105263157894736E-3</v>
      </c>
      <c r="P137" s="9">
        <f>GETPIVOTDATA("Spd",PT_1,"Dir",Table2[[#This Row],[Dir]],"Spd",Table2[#Headers])+Table2[[#This Row],[0-3]]</f>
        <v>1.0526315789473684E-2</v>
      </c>
      <c r="Q137" s="9">
        <f>GETPIVOTDATA("Spd",PT_1,"Dir",Table2[[#This Row],[Dir]],"Spd",Table2[#Headers])+Table2[[#This Row],[3-6]]</f>
        <v>1.6842105263157894E-2</v>
      </c>
      <c r="R137" s="9">
        <f>GETPIVOTDATA("Spd",PT_1,"Dir",Table2[[#This Row],[Dir]],"Spd",Table2[#Headers])+Table2[[#This Row],[6-9]]</f>
        <v>3.1578947368421054E-2</v>
      </c>
      <c r="S137" s="9">
        <f>GETPIVOTDATA("Spd",PT_1,"Dir",Table2[[#This Row],[Dir]],"Spd",Table2[#Headers])+Table2[[#This Row],[9-12]]</f>
        <v>3.7894736842105266E-2</v>
      </c>
    </row>
    <row r="138" spans="2:19" x14ac:dyDescent="0.25">
      <c r="B138" s="3">
        <f t="shared" ca="1" si="2"/>
        <v>251</v>
      </c>
      <c r="C138" s="1">
        <f ca="1">RANDBETWEEN(10,140)/10+SIN(RADIANS(Table1[[#This Row],[Dir]]))</f>
        <v>5.4544814244006838</v>
      </c>
      <c r="M138" s="8" t="s">
        <v>22</v>
      </c>
      <c r="N138">
        <v>133</v>
      </c>
      <c r="O138" s="9">
        <f>GETPIVOTDATA("Spd",PT_1,"Dir",Table2[[#This Row],[Dir]],"Spd",Table2[#Headers])</f>
        <v>4.2105263157894736E-3</v>
      </c>
      <c r="P138" s="9">
        <f>GETPIVOTDATA("Spd",PT_1,"Dir",Table2[[#This Row],[Dir]],"Spd",Table2[#Headers])+Table2[[#This Row],[0-3]]</f>
        <v>1.0526315789473684E-2</v>
      </c>
      <c r="Q138" s="9">
        <f>GETPIVOTDATA("Spd",PT_1,"Dir",Table2[[#This Row],[Dir]],"Spd",Table2[#Headers])+Table2[[#This Row],[3-6]]</f>
        <v>1.6842105263157894E-2</v>
      </c>
      <c r="R138" s="9">
        <f>GETPIVOTDATA("Spd",PT_1,"Dir",Table2[[#This Row],[Dir]],"Spd",Table2[#Headers])+Table2[[#This Row],[6-9]]</f>
        <v>3.1578947368421054E-2</v>
      </c>
      <c r="S138" s="9">
        <f>GETPIVOTDATA("Spd",PT_1,"Dir",Table2[[#This Row],[Dir]],"Spd",Table2[#Headers])+Table2[[#This Row],[9-12]]</f>
        <v>3.7894736842105266E-2</v>
      </c>
    </row>
    <row r="139" spans="2:19" x14ac:dyDescent="0.25">
      <c r="B139" s="3">
        <f t="shared" ca="1" si="2"/>
        <v>39</v>
      </c>
      <c r="C139" s="1">
        <f ca="1">RANDBETWEEN(10,140)/10+SIN(RADIANS(Table1[[#This Row],[Dir]]))</f>
        <v>8.5293203910498381</v>
      </c>
      <c r="M139" s="8" t="s">
        <v>22</v>
      </c>
      <c r="N139">
        <v>134</v>
      </c>
      <c r="O139" s="9">
        <f>GETPIVOTDATA("Spd",PT_1,"Dir",Table2[[#This Row],[Dir]],"Spd",Table2[#Headers])</f>
        <v>4.2105263157894736E-3</v>
      </c>
      <c r="P139" s="9">
        <f>GETPIVOTDATA("Spd",PT_1,"Dir",Table2[[#This Row],[Dir]],"Spd",Table2[#Headers])+Table2[[#This Row],[0-3]]</f>
        <v>1.0526315789473684E-2</v>
      </c>
      <c r="Q139" s="9">
        <f>GETPIVOTDATA("Spd",PT_1,"Dir",Table2[[#This Row],[Dir]],"Spd",Table2[#Headers])+Table2[[#This Row],[3-6]]</f>
        <v>1.6842105263157894E-2</v>
      </c>
      <c r="R139" s="9">
        <f>GETPIVOTDATA("Spd",PT_1,"Dir",Table2[[#This Row],[Dir]],"Spd",Table2[#Headers])+Table2[[#This Row],[6-9]]</f>
        <v>3.1578947368421054E-2</v>
      </c>
      <c r="S139" s="9">
        <f>GETPIVOTDATA("Spd",PT_1,"Dir",Table2[[#This Row],[Dir]],"Spd",Table2[#Headers])+Table2[[#This Row],[9-12]]</f>
        <v>3.7894736842105266E-2</v>
      </c>
    </row>
    <row r="140" spans="2:19" x14ac:dyDescent="0.25">
      <c r="B140" s="3">
        <f t="shared" ca="1" si="2"/>
        <v>244</v>
      </c>
      <c r="C140" s="1">
        <f ca="1">RANDBETWEEN(10,140)/10+SIN(RADIANS(Table1[[#This Row],[Dir]]))</f>
        <v>8.6012059537008341</v>
      </c>
      <c r="M140" s="8" t="s">
        <v>22</v>
      </c>
      <c r="N140">
        <v>135</v>
      </c>
      <c r="O140" s="9">
        <f>GETPIVOTDATA("Spd",PT_1,"Dir",Table2[[#This Row],[Dir]],"Spd",Table2[#Headers])</f>
        <v>4.2105263157894736E-3</v>
      </c>
      <c r="P140" s="9">
        <f>GETPIVOTDATA("Spd",PT_1,"Dir",Table2[[#This Row],[Dir]],"Spd",Table2[#Headers])+Table2[[#This Row],[0-3]]</f>
        <v>1.0526315789473684E-2</v>
      </c>
      <c r="Q140" s="9">
        <f>GETPIVOTDATA("Spd",PT_1,"Dir",Table2[[#This Row],[Dir]],"Spd",Table2[#Headers])+Table2[[#This Row],[3-6]]</f>
        <v>1.6842105263157894E-2</v>
      </c>
      <c r="R140" s="9">
        <f>GETPIVOTDATA("Spd",PT_1,"Dir",Table2[[#This Row],[Dir]],"Spd",Table2[#Headers])+Table2[[#This Row],[6-9]]</f>
        <v>3.1578947368421054E-2</v>
      </c>
      <c r="S140" s="9">
        <f>GETPIVOTDATA("Spd",PT_1,"Dir",Table2[[#This Row],[Dir]],"Spd",Table2[#Headers])+Table2[[#This Row],[9-12]]</f>
        <v>3.7894736842105266E-2</v>
      </c>
    </row>
    <row r="141" spans="2:19" x14ac:dyDescent="0.25">
      <c r="B141" s="3">
        <f t="shared" ca="1" si="2"/>
        <v>233</v>
      </c>
      <c r="C141" s="1">
        <f ca="1">RANDBETWEEN(10,140)/10+SIN(RADIANS(Table1[[#This Row],[Dir]]))</f>
        <v>12.501364489952708</v>
      </c>
      <c r="M141" s="8" t="s">
        <v>22</v>
      </c>
      <c r="N141">
        <v>136</v>
      </c>
      <c r="O141" s="9">
        <f>GETPIVOTDATA("Spd",PT_1,"Dir",Table2[[#This Row],[Dir]],"Spd",Table2[#Headers])</f>
        <v>4.2105263157894736E-3</v>
      </c>
      <c r="P141" s="9">
        <f>GETPIVOTDATA("Spd",PT_1,"Dir",Table2[[#This Row],[Dir]],"Spd",Table2[#Headers])+Table2[[#This Row],[0-3]]</f>
        <v>1.0526315789473684E-2</v>
      </c>
      <c r="Q141" s="9">
        <f>GETPIVOTDATA("Spd",PT_1,"Dir",Table2[[#This Row],[Dir]],"Spd",Table2[#Headers])+Table2[[#This Row],[3-6]]</f>
        <v>1.6842105263157894E-2</v>
      </c>
      <c r="R141" s="9">
        <f>GETPIVOTDATA("Spd",PT_1,"Dir",Table2[[#This Row],[Dir]],"Spd",Table2[#Headers])+Table2[[#This Row],[6-9]]</f>
        <v>3.1578947368421054E-2</v>
      </c>
      <c r="S141" s="9">
        <f>GETPIVOTDATA("Spd",PT_1,"Dir",Table2[[#This Row],[Dir]],"Spd",Table2[#Headers])+Table2[[#This Row],[9-12]]</f>
        <v>3.7894736842105266E-2</v>
      </c>
    </row>
    <row r="142" spans="2:19" x14ac:dyDescent="0.25">
      <c r="B142" s="3">
        <f t="shared" ca="1" si="2"/>
        <v>306</v>
      </c>
      <c r="C142" s="1">
        <f ca="1">RANDBETWEEN(10,140)/10+SIN(RADIANS(Table1[[#This Row],[Dir]]))</f>
        <v>10.490983005625052</v>
      </c>
      <c r="M142" s="8" t="s">
        <v>22</v>
      </c>
      <c r="N142">
        <v>137</v>
      </c>
      <c r="O142" s="9">
        <f>GETPIVOTDATA("Spd",PT_1,"Dir",Table2[[#This Row],[Dir]],"Spd",Table2[#Headers])</f>
        <v>4.2105263157894736E-3</v>
      </c>
      <c r="P142" s="9">
        <f>GETPIVOTDATA("Spd",PT_1,"Dir",Table2[[#This Row],[Dir]],"Spd",Table2[#Headers])+Table2[[#This Row],[0-3]]</f>
        <v>1.0526315789473684E-2</v>
      </c>
      <c r="Q142" s="9">
        <f>GETPIVOTDATA("Spd",PT_1,"Dir",Table2[[#This Row],[Dir]],"Spd",Table2[#Headers])+Table2[[#This Row],[3-6]]</f>
        <v>1.6842105263157894E-2</v>
      </c>
      <c r="R142" s="9">
        <f>GETPIVOTDATA("Spd",PT_1,"Dir",Table2[[#This Row],[Dir]],"Spd",Table2[#Headers])+Table2[[#This Row],[6-9]]</f>
        <v>3.1578947368421054E-2</v>
      </c>
      <c r="S142" s="9">
        <f>GETPIVOTDATA("Spd",PT_1,"Dir",Table2[[#This Row],[Dir]],"Spd",Table2[#Headers])+Table2[[#This Row],[9-12]]</f>
        <v>3.7894736842105266E-2</v>
      </c>
    </row>
    <row r="143" spans="2:19" x14ac:dyDescent="0.25">
      <c r="B143" s="3">
        <f t="shared" ca="1" si="2"/>
        <v>306</v>
      </c>
      <c r="C143" s="1">
        <f ca="1">RANDBETWEEN(10,140)/10+SIN(RADIANS(Table1[[#This Row],[Dir]]))</f>
        <v>10.090983005625052</v>
      </c>
      <c r="M143" s="8" t="s">
        <v>22</v>
      </c>
      <c r="N143">
        <v>138</v>
      </c>
      <c r="O143" s="9">
        <f>GETPIVOTDATA("Spd",PT_1,"Dir",Table2[[#This Row],[Dir]],"Spd",Table2[#Headers])</f>
        <v>4.2105263157894736E-3</v>
      </c>
      <c r="P143" s="9">
        <f>GETPIVOTDATA("Spd",PT_1,"Dir",Table2[[#This Row],[Dir]],"Spd",Table2[#Headers])+Table2[[#This Row],[0-3]]</f>
        <v>1.0526315789473684E-2</v>
      </c>
      <c r="Q143" s="9">
        <f>GETPIVOTDATA("Spd",PT_1,"Dir",Table2[[#This Row],[Dir]],"Spd",Table2[#Headers])+Table2[[#This Row],[3-6]]</f>
        <v>1.6842105263157894E-2</v>
      </c>
      <c r="R143" s="9">
        <f>GETPIVOTDATA("Spd",PT_1,"Dir",Table2[[#This Row],[Dir]],"Spd",Table2[#Headers])+Table2[[#This Row],[6-9]]</f>
        <v>3.1578947368421054E-2</v>
      </c>
      <c r="S143" s="9">
        <f>GETPIVOTDATA("Spd",PT_1,"Dir",Table2[[#This Row],[Dir]],"Spd",Table2[#Headers])+Table2[[#This Row],[9-12]]</f>
        <v>3.7894736842105266E-2</v>
      </c>
    </row>
    <row r="144" spans="2:19" x14ac:dyDescent="0.25">
      <c r="B144" s="3">
        <f t="shared" ca="1" si="2"/>
        <v>169</v>
      </c>
      <c r="C144" s="1">
        <f ca="1">RANDBETWEEN(10,140)/10+SIN(RADIANS(Table1[[#This Row],[Dir]]))</f>
        <v>12.090808995376545</v>
      </c>
      <c r="M144" s="8" t="s">
        <v>22</v>
      </c>
      <c r="N144">
        <v>139</v>
      </c>
      <c r="O144" s="9">
        <f>GETPIVOTDATA("Spd",PT_1,"Dir",Table2[[#This Row],[Dir]],"Spd",Table2[#Headers])</f>
        <v>4.2105263157894736E-3</v>
      </c>
      <c r="P144" s="9">
        <f>GETPIVOTDATA("Spd",PT_1,"Dir",Table2[[#This Row],[Dir]],"Spd",Table2[#Headers])+Table2[[#This Row],[0-3]]</f>
        <v>1.0526315789473684E-2</v>
      </c>
      <c r="Q144" s="9">
        <f>GETPIVOTDATA("Spd",PT_1,"Dir",Table2[[#This Row],[Dir]],"Spd",Table2[#Headers])+Table2[[#This Row],[3-6]]</f>
        <v>1.6842105263157894E-2</v>
      </c>
      <c r="R144" s="9">
        <f>GETPIVOTDATA("Spd",PT_1,"Dir",Table2[[#This Row],[Dir]],"Spd",Table2[#Headers])+Table2[[#This Row],[6-9]]</f>
        <v>3.1578947368421054E-2</v>
      </c>
      <c r="S144" s="9">
        <f>GETPIVOTDATA("Spd",PT_1,"Dir",Table2[[#This Row],[Dir]],"Spd",Table2[#Headers])+Table2[[#This Row],[9-12]]</f>
        <v>3.7894736842105266E-2</v>
      </c>
    </row>
    <row r="145" spans="2:19" x14ac:dyDescent="0.25">
      <c r="B145" s="3">
        <f t="shared" ca="1" si="2"/>
        <v>245</v>
      </c>
      <c r="C145" s="1">
        <f ca="1">RANDBETWEEN(10,140)/10+SIN(RADIANS(Table1[[#This Row],[Dir]]))</f>
        <v>5.2936922129633501</v>
      </c>
      <c r="M145" s="8" t="s">
        <v>23</v>
      </c>
      <c r="N145">
        <v>140</v>
      </c>
      <c r="O145" s="9">
        <f>GETPIVOTDATA("Spd",PT_1,"Dir",Table2[[#This Row],[Dir]],"Spd",Table2[#Headers])</f>
        <v>4.2105263157894736E-3</v>
      </c>
      <c r="P145" s="9">
        <f>GETPIVOTDATA("Spd",PT_1,"Dir",Table2[[#This Row],[Dir]],"Spd",Table2[#Headers])+Table2[[#This Row],[0-3]]</f>
        <v>1.4736842105263158E-2</v>
      </c>
      <c r="Q145" s="9">
        <f>GETPIVOTDATA("Spd",PT_1,"Dir",Table2[[#This Row],[Dir]],"Spd",Table2[#Headers])+Table2[[#This Row],[3-6]]</f>
        <v>1.6842105263157894E-2</v>
      </c>
      <c r="R145" s="9">
        <f>GETPIVOTDATA("Spd",PT_1,"Dir",Table2[[#This Row],[Dir]],"Spd",Table2[#Headers])+Table2[[#This Row],[6-9]]</f>
        <v>1.8947368421052629E-2</v>
      </c>
      <c r="S145" s="9">
        <f>GETPIVOTDATA("Spd",PT_1,"Dir",Table2[[#This Row],[Dir]],"Spd",Table2[#Headers])+Table2[[#This Row],[9-12]]</f>
        <v>2.9473684210526312E-2</v>
      </c>
    </row>
    <row r="146" spans="2:19" x14ac:dyDescent="0.25">
      <c r="B146" s="3">
        <f t="shared" ca="1" si="2"/>
        <v>225</v>
      </c>
      <c r="C146" s="1">
        <f ca="1">RANDBETWEEN(10,140)/10+SIN(RADIANS(Table1[[#This Row],[Dir]]))</f>
        <v>11.692893218813452</v>
      </c>
      <c r="M146" s="8" t="s">
        <v>23</v>
      </c>
      <c r="N146">
        <v>141</v>
      </c>
      <c r="O146" s="9">
        <f>GETPIVOTDATA("Spd",PT_1,"Dir",Table2[[#This Row],[Dir]],"Spd",Table2[#Headers])</f>
        <v>4.2105263157894736E-3</v>
      </c>
      <c r="P146" s="9">
        <f>GETPIVOTDATA("Spd",PT_1,"Dir",Table2[[#This Row],[Dir]],"Spd",Table2[#Headers])+Table2[[#This Row],[0-3]]</f>
        <v>1.4736842105263158E-2</v>
      </c>
      <c r="Q146" s="9">
        <f>GETPIVOTDATA("Spd",PT_1,"Dir",Table2[[#This Row],[Dir]],"Spd",Table2[#Headers])+Table2[[#This Row],[3-6]]</f>
        <v>1.6842105263157894E-2</v>
      </c>
      <c r="R146" s="9">
        <f>GETPIVOTDATA("Spd",PT_1,"Dir",Table2[[#This Row],[Dir]],"Spd",Table2[#Headers])+Table2[[#This Row],[6-9]]</f>
        <v>1.8947368421052629E-2</v>
      </c>
      <c r="S146" s="9">
        <f>GETPIVOTDATA("Spd",PT_1,"Dir",Table2[[#This Row],[Dir]],"Spd",Table2[#Headers])+Table2[[#This Row],[9-12]]</f>
        <v>2.9473684210526312E-2</v>
      </c>
    </row>
    <row r="147" spans="2:19" x14ac:dyDescent="0.25">
      <c r="B147" s="3">
        <f t="shared" ca="1" si="2"/>
        <v>190</v>
      </c>
      <c r="C147" s="1">
        <f ca="1">RANDBETWEEN(10,140)/10+SIN(RADIANS(Table1[[#This Row],[Dir]]))</f>
        <v>7.0263518223330701</v>
      </c>
      <c r="M147" s="8" t="s">
        <v>23</v>
      </c>
      <c r="N147">
        <v>142</v>
      </c>
      <c r="O147" s="9">
        <f>GETPIVOTDATA("Spd",PT_1,"Dir",Table2[[#This Row],[Dir]],"Spd",Table2[#Headers])</f>
        <v>4.2105263157894736E-3</v>
      </c>
      <c r="P147" s="9">
        <f>GETPIVOTDATA("Spd",PT_1,"Dir",Table2[[#This Row],[Dir]],"Spd",Table2[#Headers])+Table2[[#This Row],[0-3]]</f>
        <v>1.4736842105263158E-2</v>
      </c>
      <c r="Q147" s="9">
        <f>GETPIVOTDATA("Spd",PT_1,"Dir",Table2[[#This Row],[Dir]],"Spd",Table2[#Headers])+Table2[[#This Row],[3-6]]</f>
        <v>1.6842105263157894E-2</v>
      </c>
      <c r="R147" s="9">
        <f>GETPIVOTDATA("Spd",PT_1,"Dir",Table2[[#This Row],[Dir]],"Spd",Table2[#Headers])+Table2[[#This Row],[6-9]]</f>
        <v>1.8947368421052629E-2</v>
      </c>
      <c r="S147" s="9">
        <f>GETPIVOTDATA("Spd",PT_1,"Dir",Table2[[#This Row],[Dir]],"Spd",Table2[#Headers])+Table2[[#This Row],[9-12]]</f>
        <v>2.9473684210526312E-2</v>
      </c>
    </row>
    <row r="148" spans="2:19" x14ac:dyDescent="0.25">
      <c r="B148" s="3">
        <f t="shared" ca="1" si="2"/>
        <v>270</v>
      </c>
      <c r="C148" s="1">
        <f ca="1">RANDBETWEEN(10,140)/10+SIN(RADIANS(Table1[[#This Row],[Dir]]))</f>
        <v>3.3</v>
      </c>
      <c r="M148" s="8" t="s">
        <v>23</v>
      </c>
      <c r="N148">
        <v>143</v>
      </c>
      <c r="O148" s="9">
        <f>GETPIVOTDATA("Spd",PT_1,"Dir",Table2[[#This Row],[Dir]],"Spd",Table2[#Headers])</f>
        <v>4.2105263157894736E-3</v>
      </c>
      <c r="P148" s="9">
        <f>GETPIVOTDATA("Spd",PT_1,"Dir",Table2[[#This Row],[Dir]],"Spd",Table2[#Headers])+Table2[[#This Row],[0-3]]</f>
        <v>1.4736842105263158E-2</v>
      </c>
      <c r="Q148" s="9">
        <f>GETPIVOTDATA("Spd",PT_1,"Dir",Table2[[#This Row],[Dir]],"Spd",Table2[#Headers])+Table2[[#This Row],[3-6]]</f>
        <v>1.6842105263157894E-2</v>
      </c>
      <c r="R148" s="9">
        <f>GETPIVOTDATA("Spd",PT_1,"Dir",Table2[[#This Row],[Dir]],"Spd",Table2[#Headers])+Table2[[#This Row],[6-9]]</f>
        <v>1.8947368421052629E-2</v>
      </c>
      <c r="S148" s="9">
        <f>GETPIVOTDATA("Spd",PT_1,"Dir",Table2[[#This Row],[Dir]],"Spd",Table2[#Headers])+Table2[[#This Row],[9-12]]</f>
        <v>2.9473684210526312E-2</v>
      </c>
    </row>
    <row r="149" spans="2:19" x14ac:dyDescent="0.25">
      <c r="B149" s="3">
        <f t="shared" ca="1" si="2"/>
        <v>272</v>
      </c>
      <c r="C149" s="1">
        <f ca="1">RANDBETWEEN(10,140)/10+SIN(RADIANS(Table1[[#This Row],[Dir]]))</f>
        <v>3.7006091729809043</v>
      </c>
      <c r="M149" s="8" t="s">
        <v>23</v>
      </c>
      <c r="N149">
        <v>144</v>
      </c>
      <c r="O149" s="9">
        <f>GETPIVOTDATA("Spd",PT_1,"Dir",Table2[[#This Row],[Dir]],"Spd",Table2[#Headers])</f>
        <v>4.2105263157894736E-3</v>
      </c>
      <c r="P149" s="9">
        <f>GETPIVOTDATA("Spd",PT_1,"Dir",Table2[[#This Row],[Dir]],"Spd",Table2[#Headers])+Table2[[#This Row],[0-3]]</f>
        <v>1.4736842105263158E-2</v>
      </c>
      <c r="Q149" s="9">
        <f>GETPIVOTDATA("Spd",PT_1,"Dir",Table2[[#This Row],[Dir]],"Spd",Table2[#Headers])+Table2[[#This Row],[3-6]]</f>
        <v>1.6842105263157894E-2</v>
      </c>
      <c r="R149" s="9">
        <f>GETPIVOTDATA("Spd",PT_1,"Dir",Table2[[#This Row],[Dir]],"Spd",Table2[#Headers])+Table2[[#This Row],[6-9]]</f>
        <v>1.8947368421052629E-2</v>
      </c>
      <c r="S149" s="9">
        <f>GETPIVOTDATA("Spd",PT_1,"Dir",Table2[[#This Row],[Dir]],"Spd",Table2[#Headers])+Table2[[#This Row],[9-12]]</f>
        <v>2.9473684210526312E-2</v>
      </c>
    </row>
    <row r="150" spans="2:19" x14ac:dyDescent="0.25">
      <c r="B150" s="3">
        <f t="shared" ca="1" si="2"/>
        <v>197</v>
      </c>
      <c r="C150" s="1">
        <f ca="1">RANDBETWEEN(10,140)/10+SIN(RADIANS(Table1[[#This Row],[Dir]]))</f>
        <v>5.3076282952772633</v>
      </c>
      <c r="M150" s="8" t="s">
        <v>23</v>
      </c>
      <c r="N150">
        <v>145</v>
      </c>
      <c r="O150" s="9">
        <f>GETPIVOTDATA("Spd",PT_1,"Dir",Table2[[#This Row],[Dir]],"Spd",Table2[#Headers])</f>
        <v>4.2105263157894736E-3</v>
      </c>
      <c r="P150" s="9">
        <f>GETPIVOTDATA("Spd",PT_1,"Dir",Table2[[#This Row],[Dir]],"Spd",Table2[#Headers])+Table2[[#This Row],[0-3]]</f>
        <v>1.4736842105263158E-2</v>
      </c>
      <c r="Q150" s="9">
        <f>GETPIVOTDATA("Spd",PT_1,"Dir",Table2[[#This Row],[Dir]],"Spd",Table2[#Headers])+Table2[[#This Row],[3-6]]</f>
        <v>1.6842105263157894E-2</v>
      </c>
      <c r="R150" s="9">
        <f>GETPIVOTDATA("Spd",PT_1,"Dir",Table2[[#This Row],[Dir]],"Spd",Table2[#Headers])+Table2[[#This Row],[6-9]]</f>
        <v>1.8947368421052629E-2</v>
      </c>
      <c r="S150" s="9">
        <f>GETPIVOTDATA("Spd",PT_1,"Dir",Table2[[#This Row],[Dir]],"Spd",Table2[#Headers])+Table2[[#This Row],[9-12]]</f>
        <v>2.9473684210526312E-2</v>
      </c>
    </row>
    <row r="151" spans="2:19" x14ac:dyDescent="0.25">
      <c r="B151" s="3">
        <f t="shared" ca="1" si="2"/>
        <v>83</v>
      </c>
      <c r="C151" s="1">
        <f ca="1">RANDBETWEEN(10,140)/10+SIN(RADIANS(Table1[[#This Row],[Dir]]))</f>
        <v>14.692546151641322</v>
      </c>
      <c r="M151" s="8" t="s">
        <v>23</v>
      </c>
      <c r="N151">
        <v>146</v>
      </c>
      <c r="O151" s="9">
        <f>GETPIVOTDATA("Spd",PT_1,"Dir",Table2[[#This Row],[Dir]],"Spd",Table2[#Headers])</f>
        <v>4.2105263157894736E-3</v>
      </c>
      <c r="P151" s="9">
        <f>GETPIVOTDATA("Spd",PT_1,"Dir",Table2[[#This Row],[Dir]],"Spd",Table2[#Headers])+Table2[[#This Row],[0-3]]</f>
        <v>1.4736842105263158E-2</v>
      </c>
      <c r="Q151" s="9">
        <f>GETPIVOTDATA("Spd",PT_1,"Dir",Table2[[#This Row],[Dir]],"Spd",Table2[#Headers])+Table2[[#This Row],[3-6]]</f>
        <v>1.6842105263157894E-2</v>
      </c>
      <c r="R151" s="9">
        <f>GETPIVOTDATA("Spd",PT_1,"Dir",Table2[[#This Row],[Dir]],"Spd",Table2[#Headers])+Table2[[#This Row],[6-9]]</f>
        <v>1.8947368421052629E-2</v>
      </c>
      <c r="S151" s="9">
        <f>GETPIVOTDATA("Spd",PT_1,"Dir",Table2[[#This Row],[Dir]],"Spd",Table2[#Headers])+Table2[[#This Row],[9-12]]</f>
        <v>2.9473684210526312E-2</v>
      </c>
    </row>
    <row r="152" spans="2:19" x14ac:dyDescent="0.25">
      <c r="B152" s="3">
        <f t="shared" ca="1" si="2"/>
        <v>214</v>
      </c>
      <c r="C152" s="1">
        <f ca="1">RANDBETWEEN(10,140)/10+SIN(RADIANS(Table1[[#This Row],[Dir]]))</f>
        <v>2.1408070965292536</v>
      </c>
      <c r="M152" s="8" t="s">
        <v>23</v>
      </c>
      <c r="N152">
        <v>147</v>
      </c>
      <c r="O152" s="9">
        <f>GETPIVOTDATA("Spd",PT_1,"Dir",Table2[[#This Row],[Dir]],"Spd",Table2[#Headers])</f>
        <v>4.2105263157894736E-3</v>
      </c>
      <c r="P152" s="9">
        <f>GETPIVOTDATA("Spd",PT_1,"Dir",Table2[[#This Row],[Dir]],"Spd",Table2[#Headers])+Table2[[#This Row],[0-3]]</f>
        <v>1.4736842105263158E-2</v>
      </c>
      <c r="Q152" s="9">
        <f>GETPIVOTDATA("Spd",PT_1,"Dir",Table2[[#This Row],[Dir]],"Spd",Table2[#Headers])+Table2[[#This Row],[3-6]]</f>
        <v>1.6842105263157894E-2</v>
      </c>
      <c r="R152" s="9">
        <f>GETPIVOTDATA("Spd",PT_1,"Dir",Table2[[#This Row],[Dir]],"Spd",Table2[#Headers])+Table2[[#This Row],[6-9]]</f>
        <v>1.8947368421052629E-2</v>
      </c>
      <c r="S152" s="9">
        <f>GETPIVOTDATA("Spd",PT_1,"Dir",Table2[[#This Row],[Dir]],"Spd",Table2[#Headers])+Table2[[#This Row],[9-12]]</f>
        <v>2.9473684210526312E-2</v>
      </c>
    </row>
    <row r="153" spans="2:19" x14ac:dyDescent="0.25">
      <c r="B153" s="3">
        <f t="shared" ca="1" si="2"/>
        <v>201</v>
      </c>
      <c r="C153" s="1">
        <f ca="1">RANDBETWEEN(10,140)/10+SIN(RADIANS(Table1[[#This Row],[Dir]]))</f>
        <v>5.7416320504546992</v>
      </c>
      <c r="M153" s="8" t="s">
        <v>23</v>
      </c>
      <c r="N153">
        <v>148</v>
      </c>
      <c r="O153" s="9">
        <f>GETPIVOTDATA("Spd",PT_1,"Dir",Table2[[#This Row],[Dir]],"Spd",Table2[#Headers])</f>
        <v>4.2105263157894736E-3</v>
      </c>
      <c r="P153" s="9">
        <f>GETPIVOTDATA("Spd",PT_1,"Dir",Table2[[#This Row],[Dir]],"Spd",Table2[#Headers])+Table2[[#This Row],[0-3]]</f>
        <v>1.4736842105263158E-2</v>
      </c>
      <c r="Q153" s="9">
        <f>GETPIVOTDATA("Spd",PT_1,"Dir",Table2[[#This Row],[Dir]],"Spd",Table2[#Headers])+Table2[[#This Row],[3-6]]</f>
        <v>1.6842105263157894E-2</v>
      </c>
      <c r="R153" s="9">
        <f>GETPIVOTDATA("Spd",PT_1,"Dir",Table2[[#This Row],[Dir]],"Spd",Table2[#Headers])+Table2[[#This Row],[6-9]]</f>
        <v>1.8947368421052629E-2</v>
      </c>
      <c r="S153" s="9">
        <f>GETPIVOTDATA("Spd",PT_1,"Dir",Table2[[#This Row],[Dir]],"Spd",Table2[#Headers])+Table2[[#This Row],[9-12]]</f>
        <v>2.9473684210526312E-2</v>
      </c>
    </row>
    <row r="154" spans="2:19" x14ac:dyDescent="0.25">
      <c r="B154" s="3">
        <f t="shared" ca="1" si="2"/>
        <v>113</v>
      </c>
      <c r="C154" s="1">
        <f ca="1">RANDBETWEEN(10,140)/10+SIN(RADIANS(Table1[[#This Row],[Dir]]))</f>
        <v>2.1205048534524402</v>
      </c>
      <c r="M154" s="8" t="s">
        <v>23</v>
      </c>
      <c r="N154">
        <v>149</v>
      </c>
      <c r="O154" s="9">
        <f>GETPIVOTDATA("Spd",PT_1,"Dir",Table2[[#This Row],[Dir]],"Spd",Table2[#Headers])</f>
        <v>4.2105263157894736E-3</v>
      </c>
      <c r="P154" s="9">
        <f>GETPIVOTDATA("Spd",PT_1,"Dir",Table2[[#This Row],[Dir]],"Spd",Table2[#Headers])+Table2[[#This Row],[0-3]]</f>
        <v>1.4736842105263158E-2</v>
      </c>
      <c r="Q154" s="9">
        <f>GETPIVOTDATA("Spd",PT_1,"Dir",Table2[[#This Row],[Dir]],"Spd",Table2[#Headers])+Table2[[#This Row],[3-6]]</f>
        <v>1.6842105263157894E-2</v>
      </c>
      <c r="R154" s="9">
        <f>GETPIVOTDATA("Spd",PT_1,"Dir",Table2[[#This Row],[Dir]],"Spd",Table2[#Headers])+Table2[[#This Row],[6-9]]</f>
        <v>1.8947368421052629E-2</v>
      </c>
      <c r="S154" s="9">
        <f>GETPIVOTDATA("Spd",PT_1,"Dir",Table2[[#This Row],[Dir]],"Spd",Table2[#Headers])+Table2[[#This Row],[9-12]]</f>
        <v>2.9473684210526312E-2</v>
      </c>
    </row>
    <row r="155" spans="2:19" x14ac:dyDescent="0.25">
      <c r="B155" s="3">
        <f t="shared" ca="1" si="2"/>
        <v>168</v>
      </c>
      <c r="C155" s="1">
        <f ca="1">RANDBETWEEN(10,140)/10+SIN(RADIANS(Table1[[#This Row],[Dir]]))</f>
        <v>10.00791169081776</v>
      </c>
      <c r="M155" s="8" t="s">
        <v>24</v>
      </c>
      <c r="N155">
        <v>150</v>
      </c>
      <c r="O155" s="9">
        <f>GETPIVOTDATA("Spd",PT_1,"Dir",Table2[[#This Row],[Dir]],"Spd",Table2[#Headers])</f>
        <v>2.1052631578947368E-3</v>
      </c>
      <c r="P155" s="9">
        <f>GETPIVOTDATA("Spd",PT_1,"Dir",Table2[[#This Row],[Dir]],"Spd",Table2[#Headers])+Table2[[#This Row],[0-3]]</f>
        <v>1.0526315789473684E-2</v>
      </c>
      <c r="Q155" s="9">
        <f>GETPIVOTDATA("Spd",PT_1,"Dir",Table2[[#This Row],[Dir]],"Spd",Table2[#Headers])+Table2[[#This Row],[3-6]]</f>
        <v>1.4736842105263158E-2</v>
      </c>
      <c r="R155" s="9">
        <f>GETPIVOTDATA("Spd",PT_1,"Dir",Table2[[#This Row],[Dir]],"Spd",Table2[#Headers])+Table2[[#This Row],[6-9]]</f>
        <v>2.5263157894736842E-2</v>
      </c>
      <c r="S155" s="9">
        <f>GETPIVOTDATA("Spd",PT_1,"Dir",Table2[[#This Row],[Dir]],"Spd",Table2[#Headers])+Table2[[#This Row],[9-12]]</f>
        <v>3.1578947368421054E-2</v>
      </c>
    </row>
    <row r="156" spans="2:19" x14ac:dyDescent="0.25">
      <c r="B156" s="3">
        <f t="shared" ca="1" si="2"/>
        <v>202</v>
      </c>
      <c r="C156" s="1">
        <f ca="1">RANDBETWEEN(10,140)/10+SIN(RADIANS(Table1[[#This Row],[Dir]]))</f>
        <v>12.825393406584087</v>
      </c>
      <c r="M156" s="8" t="s">
        <v>24</v>
      </c>
      <c r="N156">
        <v>151</v>
      </c>
      <c r="O156" s="9">
        <f>GETPIVOTDATA("Spd",PT_1,"Dir",Table2[[#This Row],[Dir]],"Spd",Table2[#Headers])</f>
        <v>2.1052631578947368E-3</v>
      </c>
      <c r="P156" s="9">
        <f>GETPIVOTDATA("Spd",PT_1,"Dir",Table2[[#This Row],[Dir]],"Spd",Table2[#Headers])+Table2[[#This Row],[0-3]]</f>
        <v>1.0526315789473684E-2</v>
      </c>
      <c r="Q156" s="9">
        <f>GETPIVOTDATA("Spd",PT_1,"Dir",Table2[[#This Row],[Dir]],"Spd",Table2[#Headers])+Table2[[#This Row],[3-6]]</f>
        <v>1.4736842105263158E-2</v>
      </c>
      <c r="R156" s="9">
        <f>GETPIVOTDATA("Spd",PT_1,"Dir",Table2[[#This Row],[Dir]],"Spd",Table2[#Headers])+Table2[[#This Row],[6-9]]</f>
        <v>2.5263157894736842E-2</v>
      </c>
      <c r="S156" s="9">
        <f>GETPIVOTDATA("Spd",PT_1,"Dir",Table2[[#This Row],[Dir]],"Spd",Table2[#Headers])+Table2[[#This Row],[9-12]]</f>
        <v>3.1578947368421054E-2</v>
      </c>
    </row>
    <row r="157" spans="2:19" x14ac:dyDescent="0.25">
      <c r="B157" s="3">
        <f t="shared" ca="1" si="2"/>
        <v>175</v>
      </c>
      <c r="C157" s="1">
        <f ca="1">RANDBETWEEN(10,140)/10+SIN(RADIANS(Table1[[#This Row],[Dir]]))</f>
        <v>12.587155742747658</v>
      </c>
      <c r="M157" s="8" t="s">
        <v>24</v>
      </c>
      <c r="N157">
        <v>152</v>
      </c>
      <c r="O157" s="9">
        <f>GETPIVOTDATA("Spd",PT_1,"Dir",Table2[[#This Row],[Dir]],"Spd",Table2[#Headers])</f>
        <v>2.1052631578947368E-3</v>
      </c>
      <c r="P157" s="9">
        <f>GETPIVOTDATA("Spd",PT_1,"Dir",Table2[[#This Row],[Dir]],"Spd",Table2[#Headers])+Table2[[#This Row],[0-3]]</f>
        <v>1.0526315789473684E-2</v>
      </c>
      <c r="Q157" s="9">
        <f>GETPIVOTDATA("Spd",PT_1,"Dir",Table2[[#This Row],[Dir]],"Spd",Table2[#Headers])+Table2[[#This Row],[3-6]]</f>
        <v>1.4736842105263158E-2</v>
      </c>
      <c r="R157" s="9">
        <f>GETPIVOTDATA("Spd",PT_1,"Dir",Table2[[#This Row],[Dir]],"Spd",Table2[#Headers])+Table2[[#This Row],[6-9]]</f>
        <v>2.5263157894736842E-2</v>
      </c>
      <c r="S157" s="9">
        <f>GETPIVOTDATA("Spd",PT_1,"Dir",Table2[[#This Row],[Dir]],"Spd",Table2[#Headers])+Table2[[#This Row],[9-12]]</f>
        <v>3.1578947368421054E-2</v>
      </c>
    </row>
    <row r="158" spans="2:19" x14ac:dyDescent="0.25">
      <c r="B158" s="3">
        <f t="shared" ca="1" si="2"/>
        <v>15</v>
      </c>
      <c r="C158" s="1">
        <f ca="1">RANDBETWEEN(10,140)/10+SIN(RADIANS(Table1[[#This Row],[Dir]]))</f>
        <v>12.158819045102522</v>
      </c>
      <c r="M158" s="8" t="s">
        <v>24</v>
      </c>
      <c r="N158">
        <v>153</v>
      </c>
      <c r="O158" s="9">
        <f>GETPIVOTDATA("Spd",PT_1,"Dir",Table2[[#This Row],[Dir]],"Spd",Table2[#Headers])</f>
        <v>2.1052631578947368E-3</v>
      </c>
      <c r="P158" s="9">
        <f>GETPIVOTDATA("Spd",PT_1,"Dir",Table2[[#This Row],[Dir]],"Spd",Table2[#Headers])+Table2[[#This Row],[0-3]]</f>
        <v>1.0526315789473684E-2</v>
      </c>
      <c r="Q158" s="9">
        <f>GETPIVOTDATA("Spd",PT_1,"Dir",Table2[[#This Row],[Dir]],"Spd",Table2[#Headers])+Table2[[#This Row],[3-6]]</f>
        <v>1.4736842105263158E-2</v>
      </c>
      <c r="R158" s="9">
        <f>GETPIVOTDATA("Spd",PT_1,"Dir",Table2[[#This Row],[Dir]],"Spd",Table2[#Headers])+Table2[[#This Row],[6-9]]</f>
        <v>2.5263157894736842E-2</v>
      </c>
      <c r="S158" s="9">
        <f>GETPIVOTDATA("Spd",PT_1,"Dir",Table2[[#This Row],[Dir]],"Spd",Table2[#Headers])+Table2[[#This Row],[9-12]]</f>
        <v>3.1578947368421054E-2</v>
      </c>
    </row>
    <row r="159" spans="2:19" x14ac:dyDescent="0.25">
      <c r="B159" s="3">
        <f t="shared" ca="1" si="2"/>
        <v>242</v>
      </c>
      <c r="C159" s="1">
        <f ca="1">RANDBETWEEN(10,140)/10+SIN(RADIANS(Table1[[#This Row],[Dir]]))</f>
        <v>0.41705240714107306</v>
      </c>
      <c r="M159" s="8" t="s">
        <v>24</v>
      </c>
      <c r="N159">
        <v>154</v>
      </c>
      <c r="O159" s="9">
        <f>GETPIVOTDATA("Spd",PT_1,"Dir",Table2[[#This Row],[Dir]],"Spd",Table2[#Headers])</f>
        <v>2.1052631578947368E-3</v>
      </c>
      <c r="P159" s="9">
        <f>GETPIVOTDATA("Spd",PT_1,"Dir",Table2[[#This Row],[Dir]],"Spd",Table2[#Headers])+Table2[[#This Row],[0-3]]</f>
        <v>1.0526315789473684E-2</v>
      </c>
      <c r="Q159" s="9">
        <f>GETPIVOTDATA("Spd",PT_1,"Dir",Table2[[#This Row],[Dir]],"Spd",Table2[#Headers])+Table2[[#This Row],[3-6]]</f>
        <v>1.4736842105263158E-2</v>
      </c>
      <c r="R159" s="9">
        <f>GETPIVOTDATA("Spd",PT_1,"Dir",Table2[[#This Row],[Dir]],"Spd",Table2[#Headers])+Table2[[#This Row],[6-9]]</f>
        <v>2.5263157894736842E-2</v>
      </c>
      <c r="S159" s="9">
        <f>GETPIVOTDATA("Spd",PT_1,"Dir",Table2[[#This Row],[Dir]],"Spd",Table2[#Headers])+Table2[[#This Row],[9-12]]</f>
        <v>3.1578947368421054E-2</v>
      </c>
    </row>
    <row r="160" spans="2:19" x14ac:dyDescent="0.25">
      <c r="B160" s="3">
        <f t="shared" ca="1" si="2"/>
        <v>78</v>
      </c>
      <c r="C160" s="1">
        <f ca="1">RANDBETWEEN(10,140)/10+SIN(RADIANS(Table1[[#This Row],[Dir]]))</f>
        <v>6.9781476007338057</v>
      </c>
      <c r="M160" s="8" t="s">
        <v>24</v>
      </c>
      <c r="N160">
        <v>155</v>
      </c>
      <c r="O160" s="9">
        <f>GETPIVOTDATA("Spd",PT_1,"Dir",Table2[[#This Row],[Dir]],"Spd",Table2[#Headers])</f>
        <v>2.1052631578947368E-3</v>
      </c>
      <c r="P160" s="9">
        <f>GETPIVOTDATA("Spd",PT_1,"Dir",Table2[[#This Row],[Dir]],"Spd",Table2[#Headers])+Table2[[#This Row],[0-3]]</f>
        <v>1.0526315789473684E-2</v>
      </c>
      <c r="Q160" s="9">
        <f>GETPIVOTDATA("Spd",PT_1,"Dir",Table2[[#This Row],[Dir]],"Spd",Table2[#Headers])+Table2[[#This Row],[3-6]]</f>
        <v>1.4736842105263158E-2</v>
      </c>
      <c r="R160" s="9">
        <f>GETPIVOTDATA("Spd",PT_1,"Dir",Table2[[#This Row],[Dir]],"Spd",Table2[#Headers])+Table2[[#This Row],[6-9]]</f>
        <v>2.5263157894736842E-2</v>
      </c>
      <c r="S160" s="9">
        <f>GETPIVOTDATA("Spd",PT_1,"Dir",Table2[[#This Row],[Dir]],"Spd",Table2[#Headers])+Table2[[#This Row],[9-12]]</f>
        <v>3.1578947368421054E-2</v>
      </c>
    </row>
    <row r="161" spans="2:19" x14ac:dyDescent="0.25">
      <c r="B161" s="3">
        <f t="shared" ca="1" si="2"/>
        <v>22</v>
      </c>
      <c r="C161" s="1">
        <f ca="1">RANDBETWEEN(10,140)/10+SIN(RADIANS(Table1[[#This Row],[Dir]]))</f>
        <v>7.9746065934159116</v>
      </c>
      <c r="M161" s="8" t="s">
        <v>24</v>
      </c>
      <c r="N161">
        <v>156</v>
      </c>
      <c r="O161" s="9">
        <f>GETPIVOTDATA("Spd",PT_1,"Dir",Table2[[#This Row],[Dir]],"Spd",Table2[#Headers])</f>
        <v>2.1052631578947368E-3</v>
      </c>
      <c r="P161" s="9">
        <f>GETPIVOTDATA("Spd",PT_1,"Dir",Table2[[#This Row],[Dir]],"Spd",Table2[#Headers])+Table2[[#This Row],[0-3]]</f>
        <v>1.0526315789473684E-2</v>
      </c>
      <c r="Q161" s="9">
        <f>GETPIVOTDATA("Spd",PT_1,"Dir",Table2[[#This Row],[Dir]],"Spd",Table2[#Headers])+Table2[[#This Row],[3-6]]</f>
        <v>1.4736842105263158E-2</v>
      </c>
      <c r="R161" s="9">
        <f>GETPIVOTDATA("Spd",PT_1,"Dir",Table2[[#This Row],[Dir]],"Spd",Table2[#Headers])+Table2[[#This Row],[6-9]]</f>
        <v>2.5263157894736842E-2</v>
      </c>
      <c r="S161" s="9">
        <f>GETPIVOTDATA("Spd",PT_1,"Dir",Table2[[#This Row],[Dir]],"Spd",Table2[#Headers])+Table2[[#This Row],[9-12]]</f>
        <v>3.1578947368421054E-2</v>
      </c>
    </row>
    <row r="162" spans="2:19" x14ac:dyDescent="0.25">
      <c r="B162" s="3">
        <f t="shared" ca="1" si="2"/>
        <v>42</v>
      </c>
      <c r="C162" s="1">
        <f ca="1">RANDBETWEEN(10,140)/10+SIN(RADIANS(Table1[[#This Row],[Dir]]))</f>
        <v>4.6691306063588582</v>
      </c>
      <c r="M162" s="8" t="s">
        <v>24</v>
      </c>
      <c r="N162">
        <v>157</v>
      </c>
      <c r="O162" s="9">
        <f>GETPIVOTDATA("Spd",PT_1,"Dir",Table2[[#This Row],[Dir]],"Spd",Table2[#Headers])</f>
        <v>2.1052631578947368E-3</v>
      </c>
      <c r="P162" s="9">
        <f>GETPIVOTDATA("Spd",PT_1,"Dir",Table2[[#This Row],[Dir]],"Spd",Table2[#Headers])+Table2[[#This Row],[0-3]]</f>
        <v>1.0526315789473684E-2</v>
      </c>
      <c r="Q162" s="9">
        <f>GETPIVOTDATA("Spd",PT_1,"Dir",Table2[[#This Row],[Dir]],"Spd",Table2[#Headers])+Table2[[#This Row],[3-6]]</f>
        <v>1.4736842105263158E-2</v>
      </c>
      <c r="R162" s="9">
        <f>GETPIVOTDATA("Spd",PT_1,"Dir",Table2[[#This Row],[Dir]],"Spd",Table2[#Headers])+Table2[[#This Row],[6-9]]</f>
        <v>2.5263157894736842E-2</v>
      </c>
      <c r="S162" s="9">
        <f>GETPIVOTDATA("Spd",PT_1,"Dir",Table2[[#This Row],[Dir]],"Spd",Table2[#Headers])+Table2[[#This Row],[9-12]]</f>
        <v>3.1578947368421054E-2</v>
      </c>
    </row>
    <row r="163" spans="2:19" x14ac:dyDescent="0.25">
      <c r="B163" s="3">
        <f t="shared" ca="1" si="2"/>
        <v>258</v>
      </c>
      <c r="C163" s="1">
        <f ca="1">RANDBETWEEN(10,140)/10+SIN(RADIANS(Table1[[#This Row],[Dir]]))</f>
        <v>12.421852399266195</v>
      </c>
      <c r="M163" s="8" t="s">
        <v>24</v>
      </c>
      <c r="N163">
        <v>158</v>
      </c>
      <c r="O163" s="9">
        <f>GETPIVOTDATA("Spd",PT_1,"Dir",Table2[[#This Row],[Dir]],"Spd",Table2[#Headers])</f>
        <v>2.1052631578947368E-3</v>
      </c>
      <c r="P163" s="9">
        <f>GETPIVOTDATA("Spd",PT_1,"Dir",Table2[[#This Row],[Dir]],"Spd",Table2[#Headers])+Table2[[#This Row],[0-3]]</f>
        <v>1.0526315789473684E-2</v>
      </c>
      <c r="Q163" s="9">
        <f>GETPIVOTDATA("Spd",PT_1,"Dir",Table2[[#This Row],[Dir]],"Spd",Table2[#Headers])+Table2[[#This Row],[3-6]]</f>
        <v>1.4736842105263158E-2</v>
      </c>
      <c r="R163" s="9">
        <f>GETPIVOTDATA("Spd",PT_1,"Dir",Table2[[#This Row],[Dir]],"Spd",Table2[#Headers])+Table2[[#This Row],[6-9]]</f>
        <v>2.5263157894736842E-2</v>
      </c>
      <c r="S163" s="9">
        <f>GETPIVOTDATA("Spd",PT_1,"Dir",Table2[[#This Row],[Dir]],"Spd",Table2[#Headers])+Table2[[#This Row],[9-12]]</f>
        <v>3.1578947368421054E-2</v>
      </c>
    </row>
    <row r="164" spans="2:19" x14ac:dyDescent="0.25">
      <c r="B164" s="3">
        <f t="shared" ca="1" si="2"/>
        <v>310</v>
      </c>
      <c r="C164" s="1">
        <f ca="1">RANDBETWEEN(10,140)/10+SIN(RADIANS(Table1[[#This Row],[Dir]]))</f>
        <v>10.633955556881022</v>
      </c>
      <c r="M164" s="8" t="s">
        <v>24</v>
      </c>
      <c r="N164">
        <v>159</v>
      </c>
      <c r="O164" s="9">
        <f>GETPIVOTDATA("Spd",PT_1,"Dir",Table2[[#This Row],[Dir]],"Spd",Table2[#Headers])</f>
        <v>2.1052631578947368E-3</v>
      </c>
      <c r="P164" s="9">
        <f>GETPIVOTDATA("Spd",PT_1,"Dir",Table2[[#This Row],[Dir]],"Spd",Table2[#Headers])+Table2[[#This Row],[0-3]]</f>
        <v>1.0526315789473684E-2</v>
      </c>
      <c r="Q164" s="9">
        <f>GETPIVOTDATA("Spd",PT_1,"Dir",Table2[[#This Row],[Dir]],"Spd",Table2[#Headers])+Table2[[#This Row],[3-6]]</f>
        <v>1.4736842105263158E-2</v>
      </c>
      <c r="R164" s="9">
        <f>GETPIVOTDATA("Spd",PT_1,"Dir",Table2[[#This Row],[Dir]],"Spd",Table2[#Headers])+Table2[[#This Row],[6-9]]</f>
        <v>2.5263157894736842E-2</v>
      </c>
      <c r="S164" s="9">
        <f>GETPIVOTDATA("Spd",PT_1,"Dir",Table2[[#This Row],[Dir]],"Spd",Table2[#Headers])+Table2[[#This Row],[9-12]]</f>
        <v>3.1578947368421054E-2</v>
      </c>
    </row>
    <row r="165" spans="2:19" x14ac:dyDescent="0.25">
      <c r="B165" s="3">
        <f t="shared" ca="1" si="2"/>
        <v>314</v>
      </c>
      <c r="C165" s="1">
        <f ca="1">RANDBETWEEN(10,140)/10+SIN(RADIANS(Table1[[#This Row],[Dir]]))</f>
        <v>8.5806601996613487</v>
      </c>
      <c r="M165" s="8" t="s">
        <v>25</v>
      </c>
      <c r="N165">
        <v>160</v>
      </c>
      <c r="O165" s="9">
        <f>GETPIVOTDATA("Spd",PT_1,"Dir",Table2[[#This Row],[Dir]],"Spd",Table2[#Headers])</f>
        <v>2.1052631578947368E-3</v>
      </c>
      <c r="P165" s="9">
        <f>GETPIVOTDATA("Spd",PT_1,"Dir",Table2[[#This Row],[Dir]],"Spd",Table2[#Headers])+Table2[[#This Row],[0-3]]</f>
        <v>1.0526315789473684E-2</v>
      </c>
      <c r="Q165" s="9">
        <f>GETPIVOTDATA("Spd",PT_1,"Dir",Table2[[#This Row],[Dir]],"Spd",Table2[#Headers])+Table2[[#This Row],[3-6]]</f>
        <v>1.4736842105263158E-2</v>
      </c>
      <c r="R165" s="9">
        <f>GETPIVOTDATA("Spd",PT_1,"Dir",Table2[[#This Row],[Dir]],"Spd",Table2[#Headers])+Table2[[#This Row],[6-9]]</f>
        <v>2.1052631578947368E-2</v>
      </c>
      <c r="S165" s="9">
        <f>GETPIVOTDATA("Spd",PT_1,"Dir",Table2[[#This Row],[Dir]],"Spd",Table2[#Headers])+Table2[[#This Row],[9-12]]</f>
        <v>2.3157894736842106E-2</v>
      </c>
    </row>
    <row r="166" spans="2:19" x14ac:dyDescent="0.25">
      <c r="B166" s="3">
        <f t="shared" ca="1" si="2"/>
        <v>43</v>
      </c>
      <c r="C166" s="1">
        <f ca="1">RANDBETWEEN(10,140)/10+SIN(RADIANS(Table1[[#This Row],[Dir]]))</f>
        <v>3.1819983600624986</v>
      </c>
      <c r="M166" s="8" t="s">
        <v>25</v>
      </c>
      <c r="N166">
        <v>161</v>
      </c>
      <c r="O166" s="9">
        <f>GETPIVOTDATA("Spd",PT_1,"Dir",Table2[[#This Row],[Dir]],"Spd",Table2[#Headers])</f>
        <v>2.1052631578947368E-3</v>
      </c>
      <c r="P166" s="9">
        <f>GETPIVOTDATA("Spd",PT_1,"Dir",Table2[[#This Row],[Dir]],"Spd",Table2[#Headers])+Table2[[#This Row],[0-3]]</f>
        <v>1.0526315789473684E-2</v>
      </c>
      <c r="Q166" s="9">
        <f>GETPIVOTDATA("Spd",PT_1,"Dir",Table2[[#This Row],[Dir]],"Spd",Table2[#Headers])+Table2[[#This Row],[3-6]]</f>
        <v>1.4736842105263158E-2</v>
      </c>
      <c r="R166" s="9">
        <f>GETPIVOTDATA("Spd",PT_1,"Dir",Table2[[#This Row],[Dir]],"Spd",Table2[#Headers])+Table2[[#This Row],[6-9]]</f>
        <v>2.1052631578947368E-2</v>
      </c>
      <c r="S166" s="9">
        <f>GETPIVOTDATA("Spd",PT_1,"Dir",Table2[[#This Row],[Dir]],"Spd",Table2[#Headers])+Table2[[#This Row],[9-12]]</f>
        <v>2.3157894736842106E-2</v>
      </c>
    </row>
    <row r="167" spans="2:19" x14ac:dyDescent="0.25">
      <c r="B167" s="3">
        <f t="shared" ca="1" si="2"/>
        <v>216</v>
      </c>
      <c r="C167" s="1">
        <f ca="1">RANDBETWEEN(10,140)/10+SIN(RADIANS(Table1[[#This Row],[Dir]]))</f>
        <v>12.312214747707527</v>
      </c>
      <c r="M167" s="8" t="s">
        <v>25</v>
      </c>
      <c r="N167">
        <v>162</v>
      </c>
      <c r="O167" s="9">
        <f>GETPIVOTDATA("Spd",PT_1,"Dir",Table2[[#This Row],[Dir]],"Spd",Table2[#Headers])</f>
        <v>2.1052631578947368E-3</v>
      </c>
      <c r="P167" s="9">
        <f>GETPIVOTDATA("Spd",PT_1,"Dir",Table2[[#This Row],[Dir]],"Spd",Table2[#Headers])+Table2[[#This Row],[0-3]]</f>
        <v>1.0526315789473684E-2</v>
      </c>
      <c r="Q167" s="9">
        <f>GETPIVOTDATA("Spd",PT_1,"Dir",Table2[[#This Row],[Dir]],"Spd",Table2[#Headers])+Table2[[#This Row],[3-6]]</f>
        <v>1.4736842105263158E-2</v>
      </c>
      <c r="R167" s="9">
        <f>GETPIVOTDATA("Spd",PT_1,"Dir",Table2[[#This Row],[Dir]],"Spd",Table2[#Headers])+Table2[[#This Row],[6-9]]</f>
        <v>2.1052631578947368E-2</v>
      </c>
      <c r="S167" s="9">
        <f>GETPIVOTDATA("Spd",PT_1,"Dir",Table2[[#This Row],[Dir]],"Spd",Table2[#Headers])+Table2[[#This Row],[9-12]]</f>
        <v>2.3157894736842106E-2</v>
      </c>
    </row>
    <row r="168" spans="2:19" x14ac:dyDescent="0.25">
      <c r="B168" s="3">
        <f t="shared" ca="1" si="2"/>
        <v>183</v>
      </c>
      <c r="C168" s="1">
        <f ca="1">RANDBETWEEN(10,140)/10+SIN(RADIANS(Table1[[#This Row],[Dir]]))</f>
        <v>7.1476640437570564</v>
      </c>
      <c r="M168" s="8" t="s">
        <v>25</v>
      </c>
      <c r="N168">
        <v>163</v>
      </c>
      <c r="O168" s="9">
        <f>GETPIVOTDATA("Spd",PT_1,"Dir",Table2[[#This Row],[Dir]],"Spd",Table2[#Headers])</f>
        <v>2.1052631578947368E-3</v>
      </c>
      <c r="P168" s="9">
        <f>GETPIVOTDATA("Spd",PT_1,"Dir",Table2[[#This Row],[Dir]],"Spd",Table2[#Headers])+Table2[[#This Row],[0-3]]</f>
        <v>1.0526315789473684E-2</v>
      </c>
      <c r="Q168" s="9">
        <f>GETPIVOTDATA("Spd",PT_1,"Dir",Table2[[#This Row],[Dir]],"Spd",Table2[#Headers])+Table2[[#This Row],[3-6]]</f>
        <v>1.4736842105263158E-2</v>
      </c>
      <c r="R168" s="9">
        <f>GETPIVOTDATA("Spd",PT_1,"Dir",Table2[[#This Row],[Dir]],"Spd",Table2[#Headers])+Table2[[#This Row],[6-9]]</f>
        <v>2.1052631578947368E-2</v>
      </c>
      <c r="S168" s="9">
        <f>GETPIVOTDATA("Spd",PT_1,"Dir",Table2[[#This Row],[Dir]],"Spd",Table2[#Headers])+Table2[[#This Row],[9-12]]</f>
        <v>2.3157894736842106E-2</v>
      </c>
    </row>
    <row r="169" spans="2:19" x14ac:dyDescent="0.25">
      <c r="B169" s="3">
        <f t="shared" ca="1" si="2"/>
        <v>24</v>
      </c>
      <c r="C169" s="1">
        <f ca="1">RANDBETWEEN(10,140)/10+SIN(RADIANS(Table1[[#This Row],[Dir]]))</f>
        <v>7.7067366430758</v>
      </c>
      <c r="M169" s="8" t="s">
        <v>25</v>
      </c>
      <c r="N169">
        <v>164</v>
      </c>
      <c r="O169" s="9">
        <f>GETPIVOTDATA("Spd",PT_1,"Dir",Table2[[#This Row],[Dir]],"Spd",Table2[#Headers])</f>
        <v>2.1052631578947368E-3</v>
      </c>
      <c r="P169" s="9">
        <f>GETPIVOTDATA("Spd",PT_1,"Dir",Table2[[#This Row],[Dir]],"Spd",Table2[#Headers])+Table2[[#This Row],[0-3]]</f>
        <v>1.0526315789473684E-2</v>
      </c>
      <c r="Q169" s="9">
        <f>GETPIVOTDATA("Spd",PT_1,"Dir",Table2[[#This Row],[Dir]],"Spd",Table2[#Headers])+Table2[[#This Row],[3-6]]</f>
        <v>1.4736842105263158E-2</v>
      </c>
      <c r="R169" s="9">
        <f>GETPIVOTDATA("Spd",PT_1,"Dir",Table2[[#This Row],[Dir]],"Spd",Table2[#Headers])+Table2[[#This Row],[6-9]]</f>
        <v>2.1052631578947368E-2</v>
      </c>
      <c r="S169" s="9">
        <f>GETPIVOTDATA("Spd",PT_1,"Dir",Table2[[#This Row],[Dir]],"Spd",Table2[#Headers])+Table2[[#This Row],[9-12]]</f>
        <v>2.3157894736842106E-2</v>
      </c>
    </row>
    <row r="170" spans="2:19" x14ac:dyDescent="0.25">
      <c r="B170" s="3">
        <f t="shared" ca="1" si="2"/>
        <v>123</v>
      </c>
      <c r="C170" s="1">
        <f ca="1">RANDBETWEEN(10,140)/10+SIN(RADIANS(Table1[[#This Row],[Dir]]))</f>
        <v>13.138670567945425</v>
      </c>
      <c r="M170" s="8" t="s">
        <v>25</v>
      </c>
      <c r="N170">
        <v>165</v>
      </c>
      <c r="O170" s="9">
        <f>GETPIVOTDATA("Spd",PT_1,"Dir",Table2[[#This Row],[Dir]],"Spd",Table2[#Headers])</f>
        <v>2.1052631578947368E-3</v>
      </c>
      <c r="P170" s="9">
        <f>GETPIVOTDATA("Spd",PT_1,"Dir",Table2[[#This Row],[Dir]],"Spd",Table2[#Headers])+Table2[[#This Row],[0-3]]</f>
        <v>1.0526315789473684E-2</v>
      </c>
      <c r="Q170" s="9">
        <f>GETPIVOTDATA("Spd",PT_1,"Dir",Table2[[#This Row],[Dir]],"Spd",Table2[#Headers])+Table2[[#This Row],[3-6]]</f>
        <v>1.4736842105263158E-2</v>
      </c>
      <c r="R170" s="9">
        <f>GETPIVOTDATA("Spd",PT_1,"Dir",Table2[[#This Row],[Dir]],"Spd",Table2[#Headers])+Table2[[#This Row],[6-9]]</f>
        <v>2.1052631578947368E-2</v>
      </c>
      <c r="S170" s="9">
        <f>GETPIVOTDATA("Spd",PT_1,"Dir",Table2[[#This Row],[Dir]],"Spd",Table2[#Headers])+Table2[[#This Row],[9-12]]</f>
        <v>2.3157894736842106E-2</v>
      </c>
    </row>
    <row r="171" spans="2:19" x14ac:dyDescent="0.25">
      <c r="B171" s="3">
        <f t="shared" ca="1" si="2"/>
        <v>19</v>
      </c>
      <c r="C171" s="1">
        <f ca="1">RANDBETWEEN(10,140)/10+SIN(RADIANS(Table1[[#This Row],[Dir]]))</f>
        <v>10.525568154457156</v>
      </c>
      <c r="M171" s="8" t="s">
        <v>25</v>
      </c>
      <c r="N171">
        <v>166</v>
      </c>
      <c r="O171" s="9">
        <f>GETPIVOTDATA("Spd",PT_1,"Dir",Table2[[#This Row],[Dir]],"Spd",Table2[#Headers])</f>
        <v>2.1052631578947368E-3</v>
      </c>
      <c r="P171" s="9">
        <f>GETPIVOTDATA("Spd",PT_1,"Dir",Table2[[#This Row],[Dir]],"Spd",Table2[#Headers])+Table2[[#This Row],[0-3]]</f>
        <v>1.0526315789473684E-2</v>
      </c>
      <c r="Q171" s="9">
        <f>GETPIVOTDATA("Spd",PT_1,"Dir",Table2[[#This Row],[Dir]],"Spd",Table2[#Headers])+Table2[[#This Row],[3-6]]</f>
        <v>1.4736842105263158E-2</v>
      </c>
      <c r="R171" s="9">
        <f>GETPIVOTDATA("Spd",PT_1,"Dir",Table2[[#This Row],[Dir]],"Spd",Table2[#Headers])+Table2[[#This Row],[6-9]]</f>
        <v>2.1052631578947368E-2</v>
      </c>
      <c r="S171" s="9">
        <f>GETPIVOTDATA("Spd",PT_1,"Dir",Table2[[#This Row],[Dir]],"Spd",Table2[#Headers])+Table2[[#This Row],[9-12]]</f>
        <v>2.3157894736842106E-2</v>
      </c>
    </row>
    <row r="172" spans="2:19" x14ac:dyDescent="0.25">
      <c r="B172" s="3">
        <f t="shared" ca="1" si="2"/>
        <v>298</v>
      </c>
      <c r="C172" s="1">
        <f ca="1">RANDBETWEEN(10,140)/10+SIN(RADIANS(Table1[[#This Row],[Dir]]))</f>
        <v>11.517052407141072</v>
      </c>
      <c r="M172" s="8" t="s">
        <v>25</v>
      </c>
      <c r="N172">
        <v>167</v>
      </c>
      <c r="O172" s="9">
        <f>GETPIVOTDATA("Spd",PT_1,"Dir",Table2[[#This Row],[Dir]],"Spd",Table2[#Headers])</f>
        <v>2.1052631578947368E-3</v>
      </c>
      <c r="P172" s="9">
        <f>GETPIVOTDATA("Spd",PT_1,"Dir",Table2[[#This Row],[Dir]],"Spd",Table2[#Headers])+Table2[[#This Row],[0-3]]</f>
        <v>1.0526315789473684E-2</v>
      </c>
      <c r="Q172" s="9">
        <f>GETPIVOTDATA("Spd",PT_1,"Dir",Table2[[#This Row],[Dir]],"Spd",Table2[#Headers])+Table2[[#This Row],[3-6]]</f>
        <v>1.4736842105263158E-2</v>
      </c>
      <c r="R172" s="9">
        <f>GETPIVOTDATA("Spd",PT_1,"Dir",Table2[[#This Row],[Dir]],"Spd",Table2[#Headers])+Table2[[#This Row],[6-9]]</f>
        <v>2.1052631578947368E-2</v>
      </c>
      <c r="S172" s="9">
        <f>GETPIVOTDATA("Spd",PT_1,"Dir",Table2[[#This Row],[Dir]],"Spd",Table2[#Headers])+Table2[[#This Row],[9-12]]</f>
        <v>2.3157894736842106E-2</v>
      </c>
    </row>
    <row r="173" spans="2:19" x14ac:dyDescent="0.25">
      <c r="B173" s="3">
        <f t="shared" ca="1" si="2"/>
        <v>122</v>
      </c>
      <c r="C173" s="1">
        <f ca="1">RANDBETWEEN(10,140)/10+SIN(RADIANS(Table1[[#This Row],[Dir]]))</f>
        <v>12.748048096156426</v>
      </c>
      <c r="M173" s="8" t="s">
        <v>25</v>
      </c>
      <c r="N173">
        <v>168</v>
      </c>
      <c r="O173" s="9">
        <f>GETPIVOTDATA("Spd",PT_1,"Dir",Table2[[#This Row],[Dir]],"Spd",Table2[#Headers])</f>
        <v>2.1052631578947368E-3</v>
      </c>
      <c r="P173" s="9">
        <f>GETPIVOTDATA("Spd",PT_1,"Dir",Table2[[#This Row],[Dir]],"Spd",Table2[#Headers])+Table2[[#This Row],[0-3]]</f>
        <v>1.0526315789473684E-2</v>
      </c>
      <c r="Q173" s="9">
        <f>GETPIVOTDATA("Spd",PT_1,"Dir",Table2[[#This Row],[Dir]],"Spd",Table2[#Headers])+Table2[[#This Row],[3-6]]</f>
        <v>1.4736842105263158E-2</v>
      </c>
      <c r="R173" s="9">
        <f>GETPIVOTDATA("Spd",PT_1,"Dir",Table2[[#This Row],[Dir]],"Spd",Table2[#Headers])+Table2[[#This Row],[6-9]]</f>
        <v>2.1052631578947368E-2</v>
      </c>
      <c r="S173" s="9">
        <f>GETPIVOTDATA("Spd",PT_1,"Dir",Table2[[#This Row],[Dir]],"Spd",Table2[#Headers])+Table2[[#This Row],[9-12]]</f>
        <v>2.3157894736842106E-2</v>
      </c>
    </row>
    <row r="174" spans="2:19" x14ac:dyDescent="0.25">
      <c r="B174" s="3">
        <f t="shared" ca="1" si="2"/>
        <v>223</v>
      </c>
      <c r="C174" s="1">
        <f ca="1">RANDBETWEEN(10,140)/10+SIN(RADIANS(Table1[[#This Row],[Dir]]))</f>
        <v>12.5180016399375</v>
      </c>
      <c r="M174" s="8" t="s">
        <v>25</v>
      </c>
      <c r="N174">
        <v>169</v>
      </c>
      <c r="O174" s="9">
        <f>GETPIVOTDATA("Spd",PT_1,"Dir",Table2[[#This Row],[Dir]],"Spd",Table2[#Headers])</f>
        <v>2.1052631578947368E-3</v>
      </c>
      <c r="P174" s="9">
        <f>GETPIVOTDATA("Spd",PT_1,"Dir",Table2[[#This Row],[Dir]],"Spd",Table2[#Headers])+Table2[[#This Row],[0-3]]</f>
        <v>1.0526315789473684E-2</v>
      </c>
      <c r="Q174" s="9">
        <f>GETPIVOTDATA("Spd",PT_1,"Dir",Table2[[#This Row],[Dir]],"Spd",Table2[#Headers])+Table2[[#This Row],[3-6]]</f>
        <v>1.4736842105263158E-2</v>
      </c>
      <c r="R174" s="9">
        <f>GETPIVOTDATA("Spd",PT_1,"Dir",Table2[[#This Row],[Dir]],"Spd",Table2[#Headers])+Table2[[#This Row],[6-9]]</f>
        <v>2.1052631578947368E-2</v>
      </c>
      <c r="S174" s="9">
        <f>GETPIVOTDATA("Spd",PT_1,"Dir",Table2[[#This Row],[Dir]],"Spd",Table2[#Headers])+Table2[[#This Row],[9-12]]</f>
        <v>2.3157894736842106E-2</v>
      </c>
    </row>
    <row r="175" spans="2:19" x14ac:dyDescent="0.25">
      <c r="B175" s="3">
        <f t="shared" ca="1" si="2"/>
        <v>1</v>
      </c>
      <c r="C175" s="1">
        <f ca="1">RANDBETWEEN(10,140)/10+SIN(RADIANS(Table1[[#This Row],[Dir]]))</f>
        <v>3.6174524064372835</v>
      </c>
      <c r="M175" s="8" t="s">
        <v>26</v>
      </c>
      <c r="N175">
        <v>170</v>
      </c>
      <c r="O175" s="9">
        <f>GETPIVOTDATA("Spd",PT_1,"Dir",Table2[[#This Row],[Dir]],"Spd",Table2[#Headers])</f>
        <v>6.3157894736842104E-3</v>
      </c>
      <c r="P175" s="9">
        <f>GETPIVOTDATA("Spd",PT_1,"Dir",Table2[[#This Row],[Dir]],"Spd",Table2[#Headers])+Table2[[#This Row],[0-3]]</f>
        <v>1.4736842105263158E-2</v>
      </c>
      <c r="Q175" s="9">
        <f>GETPIVOTDATA("Spd",PT_1,"Dir",Table2[[#This Row],[Dir]],"Spd",Table2[#Headers])+Table2[[#This Row],[3-6]]</f>
        <v>1.6842105263157894E-2</v>
      </c>
      <c r="R175" s="9">
        <f>GETPIVOTDATA("Spd",PT_1,"Dir",Table2[[#This Row],[Dir]],"Spd",Table2[#Headers])+Table2[[#This Row],[6-9]]</f>
        <v>2.7368421052631577E-2</v>
      </c>
      <c r="S175" s="9">
        <f>GETPIVOTDATA("Spd",PT_1,"Dir",Table2[[#This Row],[Dir]],"Spd",Table2[#Headers])+Table2[[#This Row],[9-12]]</f>
        <v>3.3684210526315789E-2</v>
      </c>
    </row>
    <row r="176" spans="2:19" x14ac:dyDescent="0.25">
      <c r="B176" s="3">
        <f t="shared" ca="1" si="2"/>
        <v>189</v>
      </c>
      <c r="C176" s="1">
        <f ca="1">RANDBETWEEN(10,140)/10+SIN(RADIANS(Table1[[#This Row],[Dir]]))</f>
        <v>11.943565534959768</v>
      </c>
      <c r="M176" s="8" t="s">
        <v>26</v>
      </c>
      <c r="N176">
        <v>171</v>
      </c>
      <c r="O176" s="9">
        <f>GETPIVOTDATA("Spd",PT_1,"Dir",Table2[[#This Row],[Dir]],"Spd",Table2[#Headers])</f>
        <v>6.3157894736842104E-3</v>
      </c>
      <c r="P176" s="9">
        <f>GETPIVOTDATA("Spd",PT_1,"Dir",Table2[[#This Row],[Dir]],"Spd",Table2[#Headers])+Table2[[#This Row],[0-3]]</f>
        <v>1.4736842105263158E-2</v>
      </c>
      <c r="Q176" s="9">
        <f>GETPIVOTDATA("Spd",PT_1,"Dir",Table2[[#This Row],[Dir]],"Spd",Table2[#Headers])+Table2[[#This Row],[3-6]]</f>
        <v>1.6842105263157894E-2</v>
      </c>
      <c r="R176" s="9">
        <f>GETPIVOTDATA("Spd",PT_1,"Dir",Table2[[#This Row],[Dir]],"Spd",Table2[#Headers])+Table2[[#This Row],[6-9]]</f>
        <v>2.7368421052631577E-2</v>
      </c>
      <c r="S176" s="9">
        <f>GETPIVOTDATA("Spd",PT_1,"Dir",Table2[[#This Row],[Dir]],"Spd",Table2[#Headers])+Table2[[#This Row],[9-12]]</f>
        <v>3.3684210526315789E-2</v>
      </c>
    </row>
    <row r="177" spans="2:19" x14ac:dyDescent="0.25">
      <c r="B177" s="3">
        <f t="shared" ca="1" si="2"/>
        <v>109</v>
      </c>
      <c r="C177" s="1">
        <f ca="1">RANDBETWEEN(10,140)/10+SIN(RADIANS(Table1[[#This Row],[Dir]]))</f>
        <v>10.345518575599318</v>
      </c>
      <c r="M177" s="8" t="s">
        <v>26</v>
      </c>
      <c r="N177">
        <v>172</v>
      </c>
      <c r="O177" s="9">
        <f>GETPIVOTDATA("Spd",PT_1,"Dir",Table2[[#This Row],[Dir]],"Spd",Table2[#Headers])</f>
        <v>6.3157894736842104E-3</v>
      </c>
      <c r="P177" s="9">
        <f>GETPIVOTDATA("Spd",PT_1,"Dir",Table2[[#This Row],[Dir]],"Spd",Table2[#Headers])+Table2[[#This Row],[0-3]]</f>
        <v>1.4736842105263158E-2</v>
      </c>
      <c r="Q177" s="9">
        <f>GETPIVOTDATA("Spd",PT_1,"Dir",Table2[[#This Row],[Dir]],"Spd",Table2[#Headers])+Table2[[#This Row],[3-6]]</f>
        <v>1.6842105263157894E-2</v>
      </c>
      <c r="R177" s="9">
        <f>GETPIVOTDATA("Spd",PT_1,"Dir",Table2[[#This Row],[Dir]],"Spd",Table2[#Headers])+Table2[[#This Row],[6-9]]</f>
        <v>2.7368421052631577E-2</v>
      </c>
      <c r="S177" s="9">
        <f>GETPIVOTDATA("Spd",PT_1,"Dir",Table2[[#This Row],[Dir]],"Spd",Table2[#Headers])+Table2[[#This Row],[9-12]]</f>
        <v>3.3684210526315789E-2</v>
      </c>
    </row>
    <row r="178" spans="2:19" x14ac:dyDescent="0.25">
      <c r="B178" s="3">
        <f t="shared" ca="1" si="2"/>
        <v>192</v>
      </c>
      <c r="C178" s="1">
        <f ca="1">RANDBETWEEN(10,140)/10+SIN(RADIANS(Table1[[#This Row],[Dir]]))</f>
        <v>3.5920883091822402</v>
      </c>
      <c r="M178" s="8" t="s">
        <v>26</v>
      </c>
      <c r="N178">
        <v>173</v>
      </c>
      <c r="O178" s="9">
        <f>GETPIVOTDATA("Spd",PT_1,"Dir",Table2[[#This Row],[Dir]],"Spd",Table2[#Headers])</f>
        <v>6.3157894736842104E-3</v>
      </c>
      <c r="P178" s="9">
        <f>GETPIVOTDATA("Spd",PT_1,"Dir",Table2[[#This Row],[Dir]],"Spd",Table2[#Headers])+Table2[[#This Row],[0-3]]</f>
        <v>1.4736842105263158E-2</v>
      </c>
      <c r="Q178" s="9">
        <f>GETPIVOTDATA("Spd",PT_1,"Dir",Table2[[#This Row],[Dir]],"Spd",Table2[#Headers])+Table2[[#This Row],[3-6]]</f>
        <v>1.6842105263157894E-2</v>
      </c>
      <c r="R178" s="9">
        <f>GETPIVOTDATA("Spd",PT_1,"Dir",Table2[[#This Row],[Dir]],"Spd",Table2[#Headers])+Table2[[#This Row],[6-9]]</f>
        <v>2.7368421052631577E-2</v>
      </c>
      <c r="S178" s="9">
        <f>GETPIVOTDATA("Spd",PT_1,"Dir",Table2[[#This Row],[Dir]],"Spd",Table2[#Headers])+Table2[[#This Row],[9-12]]</f>
        <v>3.3684210526315789E-2</v>
      </c>
    </row>
    <row r="179" spans="2:19" x14ac:dyDescent="0.25">
      <c r="B179" s="3">
        <f t="shared" ca="1" si="2"/>
        <v>80</v>
      </c>
      <c r="C179" s="1">
        <f ca="1">RANDBETWEEN(10,140)/10+SIN(RADIANS(Table1[[#This Row],[Dir]]))</f>
        <v>12.184807753012207</v>
      </c>
      <c r="M179" s="8" t="s">
        <v>26</v>
      </c>
      <c r="N179">
        <v>174</v>
      </c>
      <c r="O179" s="9">
        <f>GETPIVOTDATA("Spd",PT_1,"Dir",Table2[[#This Row],[Dir]],"Spd",Table2[#Headers])</f>
        <v>6.3157894736842104E-3</v>
      </c>
      <c r="P179" s="9">
        <f>GETPIVOTDATA("Spd",PT_1,"Dir",Table2[[#This Row],[Dir]],"Spd",Table2[#Headers])+Table2[[#This Row],[0-3]]</f>
        <v>1.4736842105263158E-2</v>
      </c>
      <c r="Q179" s="9">
        <f>GETPIVOTDATA("Spd",PT_1,"Dir",Table2[[#This Row],[Dir]],"Spd",Table2[#Headers])+Table2[[#This Row],[3-6]]</f>
        <v>1.6842105263157894E-2</v>
      </c>
      <c r="R179" s="9">
        <f>GETPIVOTDATA("Spd",PT_1,"Dir",Table2[[#This Row],[Dir]],"Spd",Table2[#Headers])+Table2[[#This Row],[6-9]]</f>
        <v>2.7368421052631577E-2</v>
      </c>
      <c r="S179" s="9">
        <f>GETPIVOTDATA("Spd",PT_1,"Dir",Table2[[#This Row],[Dir]],"Spd",Table2[#Headers])+Table2[[#This Row],[9-12]]</f>
        <v>3.3684210526315789E-2</v>
      </c>
    </row>
    <row r="180" spans="2:19" x14ac:dyDescent="0.25">
      <c r="B180" s="3">
        <f t="shared" ca="1" si="2"/>
        <v>181</v>
      </c>
      <c r="C180" s="1">
        <f ca="1">RANDBETWEEN(10,140)/10+SIN(RADIANS(Table1[[#This Row],[Dir]]))</f>
        <v>12.782547593562716</v>
      </c>
      <c r="M180" s="8" t="s">
        <v>26</v>
      </c>
      <c r="N180">
        <v>175</v>
      </c>
      <c r="O180" s="9">
        <f>GETPIVOTDATA("Spd",PT_1,"Dir",Table2[[#This Row],[Dir]],"Spd",Table2[#Headers])</f>
        <v>6.3157894736842104E-3</v>
      </c>
      <c r="P180" s="9">
        <f>GETPIVOTDATA("Spd",PT_1,"Dir",Table2[[#This Row],[Dir]],"Spd",Table2[#Headers])+Table2[[#This Row],[0-3]]</f>
        <v>1.4736842105263158E-2</v>
      </c>
      <c r="Q180" s="9">
        <f>GETPIVOTDATA("Spd",PT_1,"Dir",Table2[[#This Row],[Dir]],"Spd",Table2[#Headers])+Table2[[#This Row],[3-6]]</f>
        <v>1.6842105263157894E-2</v>
      </c>
      <c r="R180" s="9">
        <f>GETPIVOTDATA("Spd",PT_1,"Dir",Table2[[#This Row],[Dir]],"Spd",Table2[#Headers])+Table2[[#This Row],[6-9]]</f>
        <v>2.7368421052631577E-2</v>
      </c>
      <c r="S180" s="9">
        <f>GETPIVOTDATA("Spd",PT_1,"Dir",Table2[[#This Row],[Dir]],"Spd",Table2[#Headers])+Table2[[#This Row],[9-12]]</f>
        <v>3.3684210526315789E-2</v>
      </c>
    </row>
    <row r="181" spans="2:19" x14ac:dyDescent="0.25">
      <c r="B181" s="3">
        <f t="shared" ca="1" si="2"/>
        <v>74</v>
      </c>
      <c r="C181" s="1">
        <f ca="1">RANDBETWEEN(10,140)/10+SIN(RADIANS(Table1[[#This Row],[Dir]]))</f>
        <v>12.861261695938319</v>
      </c>
      <c r="M181" s="8" t="s">
        <v>26</v>
      </c>
      <c r="N181">
        <v>176</v>
      </c>
      <c r="O181" s="9">
        <f>GETPIVOTDATA("Spd",PT_1,"Dir",Table2[[#This Row],[Dir]],"Spd",Table2[#Headers])</f>
        <v>6.3157894736842104E-3</v>
      </c>
      <c r="P181" s="9">
        <f>GETPIVOTDATA("Spd",PT_1,"Dir",Table2[[#This Row],[Dir]],"Spd",Table2[#Headers])+Table2[[#This Row],[0-3]]</f>
        <v>1.4736842105263158E-2</v>
      </c>
      <c r="Q181" s="9">
        <f>GETPIVOTDATA("Spd",PT_1,"Dir",Table2[[#This Row],[Dir]],"Spd",Table2[#Headers])+Table2[[#This Row],[3-6]]</f>
        <v>1.6842105263157894E-2</v>
      </c>
      <c r="R181" s="9">
        <f>GETPIVOTDATA("Spd",PT_1,"Dir",Table2[[#This Row],[Dir]],"Spd",Table2[#Headers])+Table2[[#This Row],[6-9]]</f>
        <v>2.7368421052631577E-2</v>
      </c>
      <c r="S181" s="9">
        <f>GETPIVOTDATA("Spd",PT_1,"Dir",Table2[[#This Row],[Dir]],"Spd",Table2[#Headers])+Table2[[#This Row],[9-12]]</f>
        <v>3.3684210526315789E-2</v>
      </c>
    </row>
    <row r="182" spans="2:19" x14ac:dyDescent="0.25">
      <c r="B182" s="3">
        <f t="shared" ca="1" si="2"/>
        <v>327</v>
      </c>
      <c r="C182" s="1">
        <f ca="1">RANDBETWEEN(10,140)/10+SIN(RADIANS(Table1[[#This Row],[Dir]]))</f>
        <v>11.555360964984972</v>
      </c>
      <c r="M182" s="8" t="s">
        <v>26</v>
      </c>
      <c r="N182">
        <v>177</v>
      </c>
      <c r="O182" s="9">
        <f>GETPIVOTDATA("Spd",PT_1,"Dir",Table2[[#This Row],[Dir]],"Spd",Table2[#Headers])</f>
        <v>6.3157894736842104E-3</v>
      </c>
      <c r="P182" s="9">
        <f>GETPIVOTDATA("Spd",PT_1,"Dir",Table2[[#This Row],[Dir]],"Spd",Table2[#Headers])+Table2[[#This Row],[0-3]]</f>
        <v>1.4736842105263158E-2</v>
      </c>
      <c r="Q182" s="9">
        <f>GETPIVOTDATA("Spd",PT_1,"Dir",Table2[[#This Row],[Dir]],"Spd",Table2[#Headers])+Table2[[#This Row],[3-6]]</f>
        <v>1.6842105263157894E-2</v>
      </c>
      <c r="R182" s="9">
        <f>GETPIVOTDATA("Spd",PT_1,"Dir",Table2[[#This Row],[Dir]],"Spd",Table2[#Headers])+Table2[[#This Row],[6-9]]</f>
        <v>2.7368421052631577E-2</v>
      </c>
      <c r="S182" s="9">
        <f>GETPIVOTDATA("Spd",PT_1,"Dir",Table2[[#This Row],[Dir]],"Spd",Table2[#Headers])+Table2[[#This Row],[9-12]]</f>
        <v>3.3684210526315789E-2</v>
      </c>
    </row>
    <row r="183" spans="2:19" x14ac:dyDescent="0.25">
      <c r="B183" s="3">
        <f t="shared" ca="1" si="2"/>
        <v>345</v>
      </c>
      <c r="C183" s="1">
        <f ca="1">RANDBETWEEN(10,140)/10+SIN(RADIANS(Table1[[#This Row],[Dir]]))</f>
        <v>3.1411809548974792</v>
      </c>
      <c r="M183" s="8" t="s">
        <v>26</v>
      </c>
      <c r="N183">
        <v>178</v>
      </c>
      <c r="O183" s="9">
        <f>GETPIVOTDATA("Spd",PT_1,"Dir",Table2[[#This Row],[Dir]],"Spd",Table2[#Headers])</f>
        <v>6.3157894736842104E-3</v>
      </c>
      <c r="P183" s="9">
        <f>GETPIVOTDATA("Spd",PT_1,"Dir",Table2[[#This Row],[Dir]],"Spd",Table2[#Headers])+Table2[[#This Row],[0-3]]</f>
        <v>1.4736842105263158E-2</v>
      </c>
      <c r="Q183" s="9">
        <f>GETPIVOTDATA("Spd",PT_1,"Dir",Table2[[#This Row],[Dir]],"Spd",Table2[#Headers])+Table2[[#This Row],[3-6]]</f>
        <v>1.6842105263157894E-2</v>
      </c>
      <c r="R183" s="9">
        <f>GETPIVOTDATA("Spd",PT_1,"Dir",Table2[[#This Row],[Dir]],"Spd",Table2[#Headers])+Table2[[#This Row],[6-9]]</f>
        <v>2.7368421052631577E-2</v>
      </c>
      <c r="S183" s="9">
        <f>GETPIVOTDATA("Spd",PT_1,"Dir",Table2[[#This Row],[Dir]],"Spd",Table2[#Headers])+Table2[[#This Row],[9-12]]</f>
        <v>3.3684210526315789E-2</v>
      </c>
    </row>
    <row r="184" spans="2:19" x14ac:dyDescent="0.25">
      <c r="B184" s="3">
        <f t="shared" ca="1" si="2"/>
        <v>273</v>
      </c>
      <c r="C184" s="1">
        <f ca="1">RANDBETWEEN(10,140)/10+SIN(RADIANS(Table1[[#This Row],[Dir]]))</f>
        <v>8.7013704652454251</v>
      </c>
      <c r="M184" s="8" t="s">
        <v>26</v>
      </c>
      <c r="N184">
        <v>179</v>
      </c>
      <c r="O184" s="9">
        <f>GETPIVOTDATA("Spd",PT_1,"Dir",Table2[[#This Row],[Dir]],"Spd",Table2[#Headers])</f>
        <v>6.3157894736842104E-3</v>
      </c>
      <c r="P184" s="9">
        <f>GETPIVOTDATA("Spd",PT_1,"Dir",Table2[[#This Row],[Dir]],"Spd",Table2[#Headers])+Table2[[#This Row],[0-3]]</f>
        <v>1.4736842105263158E-2</v>
      </c>
      <c r="Q184" s="9">
        <f>GETPIVOTDATA("Spd",PT_1,"Dir",Table2[[#This Row],[Dir]],"Spd",Table2[#Headers])+Table2[[#This Row],[3-6]]</f>
        <v>1.6842105263157894E-2</v>
      </c>
      <c r="R184" s="9">
        <f>GETPIVOTDATA("Spd",PT_1,"Dir",Table2[[#This Row],[Dir]],"Spd",Table2[#Headers])+Table2[[#This Row],[6-9]]</f>
        <v>2.7368421052631577E-2</v>
      </c>
      <c r="S184" s="9">
        <f>GETPIVOTDATA("Spd",PT_1,"Dir",Table2[[#This Row],[Dir]],"Spd",Table2[#Headers])+Table2[[#This Row],[9-12]]</f>
        <v>3.3684210526315789E-2</v>
      </c>
    </row>
    <row r="185" spans="2:19" x14ac:dyDescent="0.25">
      <c r="B185" s="3">
        <f t="shared" ca="1" si="2"/>
        <v>218</v>
      </c>
      <c r="C185" s="1">
        <f ca="1">RANDBETWEEN(10,140)/10+SIN(RADIANS(Table1[[#This Row],[Dir]]))</f>
        <v>7.3843385246743418</v>
      </c>
      <c r="M185" s="8" t="s">
        <v>27</v>
      </c>
      <c r="N185">
        <v>180</v>
      </c>
      <c r="O185" s="9">
        <f>GETPIVOTDATA("Spd",PT_1,"Dir",Table2[[#This Row],[Dir]],"Spd",Table2[#Headers])</f>
        <v>2.1052631578947368E-3</v>
      </c>
      <c r="P185" s="9">
        <f>GETPIVOTDATA("Spd",PT_1,"Dir",Table2[[#This Row],[Dir]],"Spd",Table2[#Headers])+Table2[[#This Row],[0-3]]</f>
        <v>2.3157894736842106E-2</v>
      </c>
      <c r="Q185" s="9">
        <f>GETPIVOTDATA("Spd",PT_1,"Dir",Table2[[#This Row],[Dir]],"Spd",Table2[#Headers])+Table2[[#This Row],[3-6]]</f>
        <v>2.9473684210526319E-2</v>
      </c>
      <c r="R185" s="9">
        <f>GETPIVOTDATA("Spd",PT_1,"Dir",Table2[[#This Row],[Dir]],"Spd",Table2[#Headers])+Table2[[#This Row],[6-9]]</f>
        <v>3.1578947368421054E-2</v>
      </c>
      <c r="S185" s="9">
        <f>GETPIVOTDATA("Spd",PT_1,"Dir",Table2[[#This Row],[Dir]],"Spd",Table2[#Headers])+Table2[[#This Row],[9-12]]</f>
        <v>0.04</v>
      </c>
    </row>
    <row r="186" spans="2:19" x14ac:dyDescent="0.25">
      <c r="B186" s="3">
        <f t="shared" ca="1" si="2"/>
        <v>301</v>
      </c>
      <c r="C186" s="1">
        <f ca="1">RANDBETWEEN(10,140)/10+SIN(RADIANS(Table1[[#This Row],[Dir]]))</f>
        <v>11.942832699297888</v>
      </c>
      <c r="M186" s="8" t="s">
        <v>27</v>
      </c>
      <c r="N186">
        <v>181</v>
      </c>
      <c r="O186" s="9">
        <f>GETPIVOTDATA("Spd",PT_1,"Dir",Table2[[#This Row],[Dir]],"Spd",Table2[#Headers])</f>
        <v>2.1052631578947368E-3</v>
      </c>
      <c r="P186" s="9">
        <f>GETPIVOTDATA("Spd",PT_1,"Dir",Table2[[#This Row],[Dir]],"Spd",Table2[#Headers])+Table2[[#This Row],[0-3]]</f>
        <v>2.3157894736842106E-2</v>
      </c>
      <c r="Q186" s="9">
        <f>GETPIVOTDATA("Spd",PT_1,"Dir",Table2[[#This Row],[Dir]],"Spd",Table2[#Headers])+Table2[[#This Row],[3-6]]</f>
        <v>2.9473684210526319E-2</v>
      </c>
      <c r="R186" s="9">
        <f>GETPIVOTDATA("Spd",PT_1,"Dir",Table2[[#This Row],[Dir]],"Spd",Table2[#Headers])+Table2[[#This Row],[6-9]]</f>
        <v>3.1578947368421054E-2</v>
      </c>
      <c r="S186" s="9">
        <f>GETPIVOTDATA("Spd",PT_1,"Dir",Table2[[#This Row],[Dir]],"Spd",Table2[#Headers])+Table2[[#This Row],[9-12]]</f>
        <v>0.04</v>
      </c>
    </row>
    <row r="187" spans="2:19" x14ac:dyDescent="0.25">
      <c r="B187" s="3">
        <f t="shared" ca="1" si="2"/>
        <v>120</v>
      </c>
      <c r="C187" s="1">
        <f ca="1">RANDBETWEEN(10,140)/10+SIN(RADIANS(Table1[[#This Row],[Dir]]))</f>
        <v>11.466025403784439</v>
      </c>
      <c r="M187" s="8" t="s">
        <v>27</v>
      </c>
      <c r="N187">
        <v>182</v>
      </c>
      <c r="O187" s="9">
        <f>GETPIVOTDATA("Spd",PT_1,"Dir",Table2[[#This Row],[Dir]],"Spd",Table2[#Headers])</f>
        <v>2.1052631578947368E-3</v>
      </c>
      <c r="P187" s="9">
        <f>GETPIVOTDATA("Spd",PT_1,"Dir",Table2[[#This Row],[Dir]],"Spd",Table2[#Headers])+Table2[[#This Row],[0-3]]</f>
        <v>2.3157894736842106E-2</v>
      </c>
      <c r="Q187" s="9">
        <f>GETPIVOTDATA("Spd",PT_1,"Dir",Table2[[#This Row],[Dir]],"Spd",Table2[#Headers])+Table2[[#This Row],[3-6]]</f>
        <v>2.9473684210526319E-2</v>
      </c>
      <c r="R187" s="9">
        <f>GETPIVOTDATA("Spd",PT_1,"Dir",Table2[[#This Row],[Dir]],"Spd",Table2[#Headers])+Table2[[#This Row],[6-9]]</f>
        <v>3.1578947368421054E-2</v>
      </c>
      <c r="S187" s="9">
        <f>GETPIVOTDATA("Spd",PT_1,"Dir",Table2[[#This Row],[Dir]],"Spd",Table2[#Headers])+Table2[[#This Row],[9-12]]</f>
        <v>0.04</v>
      </c>
    </row>
    <row r="188" spans="2:19" x14ac:dyDescent="0.25">
      <c r="B188" s="3">
        <f t="shared" ca="1" si="2"/>
        <v>103</v>
      </c>
      <c r="C188" s="1">
        <f ca="1">RANDBETWEEN(10,140)/10+SIN(RADIANS(Table1[[#This Row],[Dir]]))</f>
        <v>13.674370064785235</v>
      </c>
      <c r="M188" s="8" t="s">
        <v>27</v>
      </c>
      <c r="N188">
        <v>183</v>
      </c>
      <c r="O188" s="9">
        <f>GETPIVOTDATA("Spd",PT_1,"Dir",Table2[[#This Row],[Dir]],"Spd",Table2[#Headers])</f>
        <v>2.1052631578947368E-3</v>
      </c>
      <c r="P188" s="9">
        <f>GETPIVOTDATA("Spd",PT_1,"Dir",Table2[[#This Row],[Dir]],"Spd",Table2[#Headers])+Table2[[#This Row],[0-3]]</f>
        <v>2.3157894736842106E-2</v>
      </c>
      <c r="Q188" s="9">
        <f>GETPIVOTDATA("Spd",PT_1,"Dir",Table2[[#This Row],[Dir]],"Spd",Table2[#Headers])+Table2[[#This Row],[3-6]]</f>
        <v>2.9473684210526319E-2</v>
      </c>
      <c r="R188" s="9">
        <f>GETPIVOTDATA("Spd",PT_1,"Dir",Table2[[#This Row],[Dir]],"Spd",Table2[#Headers])+Table2[[#This Row],[6-9]]</f>
        <v>3.1578947368421054E-2</v>
      </c>
      <c r="S188" s="9">
        <f>GETPIVOTDATA("Spd",PT_1,"Dir",Table2[[#This Row],[Dir]],"Spd",Table2[#Headers])+Table2[[#This Row],[9-12]]</f>
        <v>0.04</v>
      </c>
    </row>
    <row r="189" spans="2:19" x14ac:dyDescent="0.25">
      <c r="B189" s="3">
        <f t="shared" ca="1" si="2"/>
        <v>66</v>
      </c>
      <c r="C189" s="1">
        <f ca="1">RANDBETWEEN(10,140)/10+SIN(RADIANS(Table1[[#This Row],[Dir]]))</f>
        <v>9.4135454576426003</v>
      </c>
      <c r="M189" s="8" t="s">
        <v>27</v>
      </c>
      <c r="N189">
        <v>184</v>
      </c>
      <c r="O189" s="9">
        <f>GETPIVOTDATA("Spd",PT_1,"Dir",Table2[[#This Row],[Dir]],"Spd",Table2[#Headers])</f>
        <v>2.1052631578947368E-3</v>
      </c>
      <c r="P189" s="9">
        <f>GETPIVOTDATA("Spd",PT_1,"Dir",Table2[[#This Row],[Dir]],"Spd",Table2[#Headers])+Table2[[#This Row],[0-3]]</f>
        <v>2.3157894736842106E-2</v>
      </c>
      <c r="Q189" s="9">
        <f>GETPIVOTDATA("Spd",PT_1,"Dir",Table2[[#This Row],[Dir]],"Spd",Table2[#Headers])+Table2[[#This Row],[3-6]]</f>
        <v>2.9473684210526319E-2</v>
      </c>
      <c r="R189" s="9">
        <f>GETPIVOTDATA("Spd",PT_1,"Dir",Table2[[#This Row],[Dir]],"Spd",Table2[#Headers])+Table2[[#This Row],[6-9]]</f>
        <v>3.1578947368421054E-2</v>
      </c>
      <c r="S189" s="9">
        <f>GETPIVOTDATA("Spd",PT_1,"Dir",Table2[[#This Row],[Dir]],"Spd",Table2[#Headers])+Table2[[#This Row],[9-12]]</f>
        <v>0.04</v>
      </c>
    </row>
    <row r="190" spans="2:19" x14ac:dyDescent="0.25">
      <c r="B190" s="3">
        <f t="shared" ca="1" si="2"/>
        <v>193</v>
      </c>
      <c r="C190" s="1">
        <f ca="1">RANDBETWEEN(10,140)/10+SIN(RADIANS(Table1[[#This Row],[Dir]]))</f>
        <v>11.075048945656135</v>
      </c>
      <c r="M190" s="8" t="s">
        <v>27</v>
      </c>
      <c r="N190">
        <v>185</v>
      </c>
      <c r="O190" s="9">
        <f>GETPIVOTDATA("Spd",PT_1,"Dir",Table2[[#This Row],[Dir]],"Spd",Table2[#Headers])</f>
        <v>2.1052631578947368E-3</v>
      </c>
      <c r="P190" s="9">
        <f>GETPIVOTDATA("Spd",PT_1,"Dir",Table2[[#This Row],[Dir]],"Spd",Table2[#Headers])+Table2[[#This Row],[0-3]]</f>
        <v>2.3157894736842106E-2</v>
      </c>
      <c r="Q190" s="9">
        <f>GETPIVOTDATA("Spd",PT_1,"Dir",Table2[[#This Row],[Dir]],"Spd",Table2[#Headers])+Table2[[#This Row],[3-6]]</f>
        <v>2.9473684210526319E-2</v>
      </c>
      <c r="R190" s="9">
        <f>GETPIVOTDATA("Spd",PT_1,"Dir",Table2[[#This Row],[Dir]],"Spd",Table2[#Headers])+Table2[[#This Row],[6-9]]</f>
        <v>3.1578947368421054E-2</v>
      </c>
      <c r="S190" s="9">
        <f>GETPIVOTDATA("Spd",PT_1,"Dir",Table2[[#This Row],[Dir]],"Spd",Table2[#Headers])+Table2[[#This Row],[9-12]]</f>
        <v>0.04</v>
      </c>
    </row>
    <row r="191" spans="2:19" x14ac:dyDescent="0.25">
      <c r="B191" s="3">
        <f t="shared" ca="1" si="2"/>
        <v>91</v>
      </c>
      <c r="C191" s="1">
        <f ca="1">RANDBETWEEN(10,140)/10+SIN(RADIANS(Table1[[#This Row],[Dir]]))</f>
        <v>5.7998476951563909</v>
      </c>
      <c r="M191" s="8" t="s">
        <v>27</v>
      </c>
      <c r="N191">
        <v>186</v>
      </c>
      <c r="O191" s="9">
        <f>GETPIVOTDATA("Spd",PT_1,"Dir",Table2[[#This Row],[Dir]],"Spd",Table2[#Headers])</f>
        <v>2.1052631578947368E-3</v>
      </c>
      <c r="P191" s="9">
        <f>GETPIVOTDATA("Spd",PT_1,"Dir",Table2[[#This Row],[Dir]],"Spd",Table2[#Headers])+Table2[[#This Row],[0-3]]</f>
        <v>2.3157894736842106E-2</v>
      </c>
      <c r="Q191" s="9">
        <f>GETPIVOTDATA("Spd",PT_1,"Dir",Table2[[#This Row],[Dir]],"Spd",Table2[#Headers])+Table2[[#This Row],[3-6]]</f>
        <v>2.9473684210526319E-2</v>
      </c>
      <c r="R191" s="9">
        <f>GETPIVOTDATA("Spd",PT_1,"Dir",Table2[[#This Row],[Dir]],"Spd",Table2[#Headers])+Table2[[#This Row],[6-9]]</f>
        <v>3.1578947368421054E-2</v>
      </c>
      <c r="S191" s="9">
        <f>GETPIVOTDATA("Spd",PT_1,"Dir",Table2[[#This Row],[Dir]],"Spd",Table2[#Headers])+Table2[[#This Row],[9-12]]</f>
        <v>0.04</v>
      </c>
    </row>
    <row r="192" spans="2:19" x14ac:dyDescent="0.25">
      <c r="B192" s="3">
        <f t="shared" ca="1" si="2"/>
        <v>261</v>
      </c>
      <c r="C192" s="1">
        <f ca="1">RANDBETWEEN(10,140)/10+SIN(RADIANS(Table1[[#This Row],[Dir]]))</f>
        <v>2.9123116594048621</v>
      </c>
      <c r="M192" s="8" t="s">
        <v>27</v>
      </c>
      <c r="N192">
        <v>187</v>
      </c>
      <c r="O192" s="9">
        <f>GETPIVOTDATA("Spd",PT_1,"Dir",Table2[[#This Row],[Dir]],"Spd",Table2[#Headers])</f>
        <v>2.1052631578947368E-3</v>
      </c>
      <c r="P192" s="9">
        <f>GETPIVOTDATA("Spd",PT_1,"Dir",Table2[[#This Row],[Dir]],"Spd",Table2[#Headers])+Table2[[#This Row],[0-3]]</f>
        <v>2.3157894736842106E-2</v>
      </c>
      <c r="Q192" s="9">
        <f>GETPIVOTDATA("Spd",PT_1,"Dir",Table2[[#This Row],[Dir]],"Spd",Table2[#Headers])+Table2[[#This Row],[3-6]]</f>
        <v>2.9473684210526319E-2</v>
      </c>
      <c r="R192" s="9">
        <f>GETPIVOTDATA("Spd",PT_1,"Dir",Table2[[#This Row],[Dir]],"Spd",Table2[#Headers])+Table2[[#This Row],[6-9]]</f>
        <v>3.1578947368421054E-2</v>
      </c>
      <c r="S192" s="9">
        <f>GETPIVOTDATA("Spd",PT_1,"Dir",Table2[[#This Row],[Dir]],"Spd",Table2[#Headers])+Table2[[#This Row],[9-12]]</f>
        <v>0.04</v>
      </c>
    </row>
    <row r="193" spans="2:19" x14ac:dyDescent="0.25">
      <c r="B193" s="3">
        <f t="shared" ca="1" si="2"/>
        <v>116</v>
      </c>
      <c r="C193" s="1">
        <f ca="1">RANDBETWEEN(10,140)/10+SIN(RADIANS(Table1[[#This Row],[Dir]]))</f>
        <v>10.698794046299168</v>
      </c>
      <c r="M193" s="8" t="s">
        <v>27</v>
      </c>
      <c r="N193">
        <v>188</v>
      </c>
      <c r="O193" s="9">
        <f>GETPIVOTDATA("Spd",PT_1,"Dir",Table2[[#This Row],[Dir]],"Spd",Table2[#Headers])</f>
        <v>2.1052631578947368E-3</v>
      </c>
      <c r="P193" s="9">
        <f>GETPIVOTDATA("Spd",PT_1,"Dir",Table2[[#This Row],[Dir]],"Spd",Table2[#Headers])+Table2[[#This Row],[0-3]]</f>
        <v>2.3157894736842106E-2</v>
      </c>
      <c r="Q193" s="9">
        <f>GETPIVOTDATA("Spd",PT_1,"Dir",Table2[[#This Row],[Dir]],"Spd",Table2[#Headers])+Table2[[#This Row],[3-6]]</f>
        <v>2.9473684210526319E-2</v>
      </c>
      <c r="R193" s="9">
        <f>GETPIVOTDATA("Spd",PT_1,"Dir",Table2[[#This Row],[Dir]],"Spd",Table2[#Headers])+Table2[[#This Row],[6-9]]</f>
        <v>3.1578947368421054E-2</v>
      </c>
      <c r="S193" s="9">
        <f>GETPIVOTDATA("Spd",PT_1,"Dir",Table2[[#This Row],[Dir]],"Spd",Table2[#Headers])+Table2[[#This Row],[9-12]]</f>
        <v>0.04</v>
      </c>
    </row>
    <row r="194" spans="2:19" x14ac:dyDescent="0.25">
      <c r="B194" s="3">
        <f t="shared" ca="1" si="2"/>
        <v>224</v>
      </c>
      <c r="C194" s="1">
        <f ca="1">RANDBETWEEN(10,140)/10+SIN(RADIANS(Table1[[#This Row],[Dir]]))</f>
        <v>8.4053416295410024</v>
      </c>
      <c r="M194" s="8" t="s">
        <v>27</v>
      </c>
      <c r="N194">
        <v>189</v>
      </c>
      <c r="O194" s="9">
        <f>GETPIVOTDATA("Spd",PT_1,"Dir",Table2[[#This Row],[Dir]],"Spd",Table2[#Headers])</f>
        <v>2.1052631578947368E-3</v>
      </c>
      <c r="P194" s="9">
        <f>GETPIVOTDATA("Spd",PT_1,"Dir",Table2[[#This Row],[Dir]],"Spd",Table2[#Headers])+Table2[[#This Row],[0-3]]</f>
        <v>2.3157894736842106E-2</v>
      </c>
      <c r="Q194" s="9">
        <f>GETPIVOTDATA("Spd",PT_1,"Dir",Table2[[#This Row],[Dir]],"Spd",Table2[#Headers])+Table2[[#This Row],[3-6]]</f>
        <v>2.9473684210526319E-2</v>
      </c>
      <c r="R194" s="9">
        <f>GETPIVOTDATA("Spd",PT_1,"Dir",Table2[[#This Row],[Dir]],"Spd",Table2[#Headers])+Table2[[#This Row],[6-9]]</f>
        <v>3.1578947368421054E-2</v>
      </c>
      <c r="S194" s="9">
        <f>GETPIVOTDATA("Spd",PT_1,"Dir",Table2[[#This Row],[Dir]],"Spd",Table2[#Headers])+Table2[[#This Row],[9-12]]</f>
        <v>0.04</v>
      </c>
    </row>
    <row r="195" spans="2:19" x14ac:dyDescent="0.25">
      <c r="B195" s="3">
        <f t="shared" ca="1" si="2"/>
        <v>103</v>
      </c>
      <c r="C195" s="1">
        <f ca="1">RANDBETWEEN(10,140)/10+SIN(RADIANS(Table1[[#This Row],[Dir]]))</f>
        <v>8.9743700647852354</v>
      </c>
      <c r="M195" s="8" t="s">
        <v>28</v>
      </c>
      <c r="N195">
        <v>190</v>
      </c>
      <c r="O195" s="9">
        <f>GETPIVOTDATA("Spd",PT_1,"Dir",Table2[[#This Row],[Dir]],"Spd",Table2[#Headers])</f>
        <v>2.1052631578947368E-3</v>
      </c>
      <c r="P195" s="9">
        <f>GETPIVOTDATA("Spd",PT_1,"Dir",Table2[[#This Row],[Dir]],"Spd",Table2[#Headers])+Table2[[#This Row],[0-3]]</f>
        <v>8.4210526315789472E-3</v>
      </c>
      <c r="Q195" s="9">
        <f>GETPIVOTDATA("Spd",PT_1,"Dir",Table2[[#This Row],[Dir]],"Spd",Table2[#Headers])+Table2[[#This Row],[3-6]]</f>
        <v>8.4210526315789472E-3</v>
      </c>
      <c r="R195" s="9">
        <f>GETPIVOTDATA("Spd",PT_1,"Dir",Table2[[#This Row],[Dir]],"Spd",Table2[#Headers])+Table2[[#This Row],[6-9]]</f>
        <v>1.0526315789473684E-2</v>
      </c>
      <c r="S195" s="9">
        <f>GETPIVOTDATA("Spd",PT_1,"Dir",Table2[[#This Row],[Dir]],"Spd",Table2[#Headers])+Table2[[#This Row],[9-12]]</f>
        <v>1.0526315789473684E-2</v>
      </c>
    </row>
    <row r="196" spans="2:19" x14ac:dyDescent="0.25">
      <c r="B196" s="3">
        <f t="shared" ref="B196:B259" ca="1" si="3">RANDBETWEEN(0,359)</f>
        <v>358</v>
      </c>
      <c r="C196" s="1">
        <f ca="1">RANDBETWEEN(10,140)/10+SIN(RADIANS(Table1[[#This Row],[Dir]]))</f>
        <v>10.065100503297499</v>
      </c>
      <c r="M196" s="8" t="s">
        <v>28</v>
      </c>
      <c r="N196">
        <v>191</v>
      </c>
      <c r="O196" s="9">
        <f>GETPIVOTDATA("Spd",PT_1,"Dir",Table2[[#This Row],[Dir]],"Spd",Table2[#Headers])</f>
        <v>2.1052631578947368E-3</v>
      </c>
      <c r="P196" s="9">
        <f>GETPIVOTDATA("Spd",PT_1,"Dir",Table2[[#This Row],[Dir]],"Spd",Table2[#Headers])+Table2[[#This Row],[0-3]]</f>
        <v>8.4210526315789472E-3</v>
      </c>
      <c r="Q196" s="9">
        <f>GETPIVOTDATA("Spd",PT_1,"Dir",Table2[[#This Row],[Dir]],"Spd",Table2[#Headers])+Table2[[#This Row],[3-6]]</f>
        <v>8.4210526315789472E-3</v>
      </c>
      <c r="R196" s="9">
        <f>GETPIVOTDATA("Spd",PT_1,"Dir",Table2[[#This Row],[Dir]],"Spd",Table2[#Headers])+Table2[[#This Row],[6-9]]</f>
        <v>1.0526315789473684E-2</v>
      </c>
      <c r="S196" s="9">
        <f>GETPIVOTDATA("Spd",PT_1,"Dir",Table2[[#This Row],[Dir]],"Spd",Table2[#Headers])+Table2[[#This Row],[9-12]]</f>
        <v>1.0526315789473684E-2</v>
      </c>
    </row>
    <row r="197" spans="2:19" x14ac:dyDescent="0.25">
      <c r="B197" s="3">
        <f t="shared" ca="1" si="3"/>
        <v>55</v>
      </c>
      <c r="C197" s="1">
        <f ca="1">RANDBETWEEN(10,140)/10+SIN(RADIANS(Table1[[#This Row],[Dir]]))</f>
        <v>9.319152044288991</v>
      </c>
      <c r="M197" s="8" t="s">
        <v>28</v>
      </c>
      <c r="N197">
        <v>192</v>
      </c>
      <c r="O197" s="9">
        <f>GETPIVOTDATA("Spd",PT_1,"Dir",Table2[[#This Row],[Dir]],"Spd",Table2[#Headers])</f>
        <v>2.1052631578947368E-3</v>
      </c>
      <c r="P197" s="9">
        <f>GETPIVOTDATA("Spd",PT_1,"Dir",Table2[[#This Row],[Dir]],"Spd",Table2[#Headers])+Table2[[#This Row],[0-3]]</f>
        <v>8.4210526315789472E-3</v>
      </c>
      <c r="Q197" s="9">
        <f>GETPIVOTDATA("Spd",PT_1,"Dir",Table2[[#This Row],[Dir]],"Spd",Table2[#Headers])+Table2[[#This Row],[3-6]]</f>
        <v>8.4210526315789472E-3</v>
      </c>
      <c r="R197" s="9">
        <f>GETPIVOTDATA("Spd",PT_1,"Dir",Table2[[#This Row],[Dir]],"Spd",Table2[#Headers])+Table2[[#This Row],[6-9]]</f>
        <v>1.0526315789473684E-2</v>
      </c>
      <c r="S197" s="9">
        <f>GETPIVOTDATA("Spd",PT_1,"Dir",Table2[[#This Row],[Dir]],"Spd",Table2[#Headers])+Table2[[#This Row],[9-12]]</f>
        <v>1.0526315789473684E-2</v>
      </c>
    </row>
    <row r="198" spans="2:19" x14ac:dyDescent="0.25">
      <c r="B198" s="3">
        <f t="shared" ca="1" si="3"/>
        <v>295</v>
      </c>
      <c r="C198" s="1">
        <f ca="1">RANDBETWEEN(10,140)/10+SIN(RADIANS(Table1[[#This Row],[Dir]]))</f>
        <v>3.2936922129633501</v>
      </c>
      <c r="M198" s="8" t="s">
        <v>28</v>
      </c>
      <c r="N198">
        <v>193</v>
      </c>
      <c r="O198" s="9">
        <f>GETPIVOTDATA("Spd",PT_1,"Dir",Table2[[#This Row],[Dir]],"Spd",Table2[#Headers])</f>
        <v>2.1052631578947368E-3</v>
      </c>
      <c r="P198" s="9">
        <f>GETPIVOTDATA("Spd",PT_1,"Dir",Table2[[#This Row],[Dir]],"Spd",Table2[#Headers])+Table2[[#This Row],[0-3]]</f>
        <v>8.4210526315789472E-3</v>
      </c>
      <c r="Q198" s="9">
        <f>GETPIVOTDATA("Spd",PT_1,"Dir",Table2[[#This Row],[Dir]],"Spd",Table2[#Headers])+Table2[[#This Row],[3-6]]</f>
        <v>8.4210526315789472E-3</v>
      </c>
      <c r="R198" s="9">
        <f>GETPIVOTDATA("Spd",PT_1,"Dir",Table2[[#This Row],[Dir]],"Spd",Table2[#Headers])+Table2[[#This Row],[6-9]]</f>
        <v>1.0526315789473684E-2</v>
      </c>
      <c r="S198" s="9">
        <f>GETPIVOTDATA("Spd",PT_1,"Dir",Table2[[#This Row],[Dir]],"Spd",Table2[#Headers])+Table2[[#This Row],[9-12]]</f>
        <v>1.0526315789473684E-2</v>
      </c>
    </row>
    <row r="199" spans="2:19" x14ac:dyDescent="0.25">
      <c r="B199" s="3">
        <f t="shared" ca="1" si="3"/>
        <v>155</v>
      </c>
      <c r="C199" s="1">
        <f ca="1">RANDBETWEEN(10,140)/10+SIN(RADIANS(Table1[[#This Row],[Dir]]))</f>
        <v>13.622618261740699</v>
      </c>
      <c r="M199" s="8" t="s">
        <v>28</v>
      </c>
      <c r="N199">
        <v>194</v>
      </c>
      <c r="O199" s="9">
        <f>GETPIVOTDATA("Spd",PT_1,"Dir",Table2[[#This Row],[Dir]],"Spd",Table2[#Headers])</f>
        <v>2.1052631578947368E-3</v>
      </c>
      <c r="P199" s="9">
        <f>GETPIVOTDATA("Spd",PT_1,"Dir",Table2[[#This Row],[Dir]],"Spd",Table2[#Headers])+Table2[[#This Row],[0-3]]</f>
        <v>8.4210526315789472E-3</v>
      </c>
      <c r="Q199" s="9">
        <f>GETPIVOTDATA("Spd",PT_1,"Dir",Table2[[#This Row],[Dir]],"Spd",Table2[#Headers])+Table2[[#This Row],[3-6]]</f>
        <v>8.4210526315789472E-3</v>
      </c>
      <c r="R199" s="9">
        <f>GETPIVOTDATA("Spd",PT_1,"Dir",Table2[[#This Row],[Dir]],"Spd",Table2[#Headers])+Table2[[#This Row],[6-9]]</f>
        <v>1.0526315789473684E-2</v>
      </c>
      <c r="S199" s="9">
        <f>GETPIVOTDATA("Spd",PT_1,"Dir",Table2[[#This Row],[Dir]],"Spd",Table2[#Headers])+Table2[[#This Row],[9-12]]</f>
        <v>1.0526315789473684E-2</v>
      </c>
    </row>
    <row r="200" spans="2:19" x14ac:dyDescent="0.25">
      <c r="B200" s="3">
        <f t="shared" ca="1" si="3"/>
        <v>252</v>
      </c>
      <c r="C200" s="1">
        <f ca="1">RANDBETWEEN(10,140)/10+SIN(RADIANS(Table1[[#This Row],[Dir]]))</f>
        <v>1.9489434837048463</v>
      </c>
      <c r="M200" s="8" t="s">
        <v>28</v>
      </c>
      <c r="N200">
        <v>195</v>
      </c>
      <c r="O200" s="9">
        <f>GETPIVOTDATA("Spd",PT_1,"Dir",Table2[[#This Row],[Dir]],"Spd",Table2[#Headers])</f>
        <v>2.1052631578947368E-3</v>
      </c>
      <c r="P200" s="9">
        <f>GETPIVOTDATA("Spd",PT_1,"Dir",Table2[[#This Row],[Dir]],"Spd",Table2[#Headers])+Table2[[#This Row],[0-3]]</f>
        <v>8.4210526315789472E-3</v>
      </c>
      <c r="Q200" s="9">
        <f>GETPIVOTDATA("Spd",PT_1,"Dir",Table2[[#This Row],[Dir]],"Spd",Table2[#Headers])+Table2[[#This Row],[3-6]]</f>
        <v>8.4210526315789472E-3</v>
      </c>
      <c r="R200" s="9">
        <f>GETPIVOTDATA("Spd",PT_1,"Dir",Table2[[#This Row],[Dir]],"Spd",Table2[#Headers])+Table2[[#This Row],[6-9]]</f>
        <v>1.0526315789473684E-2</v>
      </c>
      <c r="S200" s="9">
        <f>GETPIVOTDATA("Spd",PT_1,"Dir",Table2[[#This Row],[Dir]],"Spd",Table2[#Headers])+Table2[[#This Row],[9-12]]</f>
        <v>1.0526315789473684E-2</v>
      </c>
    </row>
    <row r="201" spans="2:19" x14ac:dyDescent="0.25">
      <c r="B201" s="3">
        <f t="shared" ca="1" si="3"/>
        <v>157</v>
      </c>
      <c r="C201" s="1">
        <f ca="1">RANDBETWEEN(10,140)/10+SIN(RADIANS(Table1[[#This Row],[Dir]]))</f>
        <v>9.3907311284892732</v>
      </c>
      <c r="M201" s="8" t="s">
        <v>28</v>
      </c>
      <c r="N201">
        <v>196</v>
      </c>
      <c r="O201" s="9">
        <f>GETPIVOTDATA("Spd",PT_1,"Dir",Table2[[#This Row],[Dir]],"Spd",Table2[#Headers])</f>
        <v>2.1052631578947368E-3</v>
      </c>
      <c r="P201" s="9">
        <f>GETPIVOTDATA("Spd",PT_1,"Dir",Table2[[#This Row],[Dir]],"Spd",Table2[#Headers])+Table2[[#This Row],[0-3]]</f>
        <v>8.4210526315789472E-3</v>
      </c>
      <c r="Q201" s="9">
        <f>GETPIVOTDATA("Spd",PT_1,"Dir",Table2[[#This Row],[Dir]],"Spd",Table2[#Headers])+Table2[[#This Row],[3-6]]</f>
        <v>8.4210526315789472E-3</v>
      </c>
      <c r="R201" s="9">
        <f>GETPIVOTDATA("Spd",PT_1,"Dir",Table2[[#This Row],[Dir]],"Spd",Table2[#Headers])+Table2[[#This Row],[6-9]]</f>
        <v>1.0526315789473684E-2</v>
      </c>
      <c r="S201" s="9">
        <f>GETPIVOTDATA("Spd",PT_1,"Dir",Table2[[#This Row],[Dir]],"Spd",Table2[#Headers])+Table2[[#This Row],[9-12]]</f>
        <v>1.0526315789473684E-2</v>
      </c>
    </row>
    <row r="202" spans="2:19" x14ac:dyDescent="0.25">
      <c r="B202" s="3">
        <f t="shared" ca="1" si="3"/>
        <v>243</v>
      </c>
      <c r="C202" s="1">
        <f ca="1">RANDBETWEEN(10,140)/10+SIN(RADIANS(Table1[[#This Row],[Dir]]))</f>
        <v>12.908993475811632</v>
      </c>
      <c r="M202" s="8" t="s">
        <v>28</v>
      </c>
      <c r="N202">
        <v>197</v>
      </c>
      <c r="O202" s="9">
        <f>GETPIVOTDATA("Spd",PT_1,"Dir",Table2[[#This Row],[Dir]],"Spd",Table2[#Headers])</f>
        <v>2.1052631578947368E-3</v>
      </c>
      <c r="P202" s="9">
        <f>GETPIVOTDATA("Spd",PT_1,"Dir",Table2[[#This Row],[Dir]],"Spd",Table2[#Headers])+Table2[[#This Row],[0-3]]</f>
        <v>8.4210526315789472E-3</v>
      </c>
      <c r="Q202" s="9">
        <f>GETPIVOTDATA("Spd",PT_1,"Dir",Table2[[#This Row],[Dir]],"Spd",Table2[#Headers])+Table2[[#This Row],[3-6]]</f>
        <v>8.4210526315789472E-3</v>
      </c>
      <c r="R202" s="9">
        <f>GETPIVOTDATA("Spd",PT_1,"Dir",Table2[[#This Row],[Dir]],"Spd",Table2[#Headers])+Table2[[#This Row],[6-9]]</f>
        <v>1.0526315789473684E-2</v>
      </c>
      <c r="S202" s="9">
        <f>GETPIVOTDATA("Spd",PT_1,"Dir",Table2[[#This Row],[Dir]],"Spd",Table2[#Headers])+Table2[[#This Row],[9-12]]</f>
        <v>1.0526315789473684E-2</v>
      </c>
    </row>
    <row r="203" spans="2:19" x14ac:dyDescent="0.25">
      <c r="B203" s="3">
        <f t="shared" ca="1" si="3"/>
        <v>240</v>
      </c>
      <c r="C203" s="1">
        <f ca="1">RANDBETWEEN(10,140)/10+SIN(RADIANS(Table1[[#This Row],[Dir]]))</f>
        <v>5.6339745962155616</v>
      </c>
      <c r="M203" s="8" t="s">
        <v>28</v>
      </c>
      <c r="N203">
        <v>198</v>
      </c>
      <c r="O203" s="9">
        <f>GETPIVOTDATA("Spd",PT_1,"Dir",Table2[[#This Row],[Dir]],"Spd",Table2[#Headers])</f>
        <v>2.1052631578947368E-3</v>
      </c>
      <c r="P203" s="9">
        <f>GETPIVOTDATA("Spd",PT_1,"Dir",Table2[[#This Row],[Dir]],"Spd",Table2[#Headers])+Table2[[#This Row],[0-3]]</f>
        <v>8.4210526315789472E-3</v>
      </c>
      <c r="Q203" s="9">
        <f>GETPIVOTDATA("Spd",PT_1,"Dir",Table2[[#This Row],[Dir]],"Spd",Table2[#Headers])+Table2[[#This Row],[3-6]]</f>
        <v>8.4210526315789472E-3</v>
      </c>
      <c r="R203" s="9">
        <f>GETPIVOTDATA("Spd",PT_1,"Dir",Table2[[#This Row],[Dir]],"Spd",Table2[#Headers])+Table2[[#This Row],[6-9]]</f>
        <v>1.0526315789473684E-2</v>
      </c>
      <c r="S203" s="9">
        <f>GETPIVOTDATA("Spd",PT_1,"Dir",Table2[[#This Row],[Dir]],"Spd",Table2[#Headers])+Table2[[#This Row],[9-12]]</f>
        <v>1.0526315789473684E-2</v>
      </c>
    </row>
    <row r="204" spans="2:19" x14ac:dyDescent="0.25">
      <c r="B204" s="3">
        <f t="shared" ca="1" si="3"/>
        <v>153</v>
      </c>
      <c r="C204" s="1">
        <f ca="1">RANDBETWEEN(10,140)/10+SIN(RADIANS(Table1[[#This Row],[Dir]]))</f>
        <v>1.9539904997395467</v>
      </c>
      <c r="M204" s="8" t="s">
        <v>28</v>
      </c>
      <c r="N204">
        <v>199</v>
      </c>
      <c r="O204" s="9">
        <f>GETPIVOTDATA("Spd",PT_1,"Dir",Table2[[#This Row],[Dir]],"Spd",Table2[#Headers])</f>
        <v>2.1052631578947368E-3</v>
      </c>
      <c r="P204" s="9">
        <f>GETPIVOTDATA("Spd",PT_1,"Dir",Table2[[#This Row],[Dir]],"Spd",Table2[#Headers])+Table2[[#This Row],[0-3]]</f>
        <v>8.4210526315789472E-3</v>
      </c>
      <c r="Q204" s="9">
        <f>GETPIVOTDATA("Spd",PT_1,"Dir",Table2[[#This Row],[Dir]],"Spd",Table2[#Headers])+Table2[[#This Row],[3-6]]</f>
        <v>8.4210526315789472E-3</v>
      </c>
      <c r="R204" s="9">
        <f>GETPIVOTDATA("Spd",PT_1,"Dir",Table2[[#This Row],[Dir]],"Spd",Table2[#Headers])+Table2[[#This Row],[6-9]]</f>
        <v>1.0526315789473684E-2</v>
      </c>
      <c r="S204" s="9">
        <f>GETPIVOTDATA("Spd",PT_1,"Dir",Table2[[#This Row],[Dir]],"Spd",Table2[#Headers])+Table2[[#This Row],[9-12]]</f>
        <v>1.0526315789473684E-2</v>
      </c>
    </row>
    <row r="205" spans="2:19" x14ac:dyDescent="0.25">
      <c r="B205" s="3">
        <f t="shared" ca="1" si="3"/>
        <v>333</v>
      </c>
      <c r="C205" s="1">
        <f ca="1">RANDBETWEEN(10,140)/10+SIN(RADIANS(Table1[[#This Row],[Dir]]))</f>
        <v>10.246009500260453</v>
      </c>
      <c r="M205" s="8" t="s">
        <v>29</v>
      </c>
      <c r="N205">
        <v>200</v>
      </c>
      <c r="O205" s="9">
        <f>GETPIVOTDATA("Spd",PT_1,"Dir",Table2[[#This Row],[Dir]],"Spd",Table2[#Headers])</f>
        <v>4.2105263157894736E-3</v>
      </c>
      <c r="P205" s="9">
        <f>GETPIVOTDATA("Spd",PT_1,"Dir",Table2[[#This Row],[Dir]],"Spd",Table2[#Headers])+Table2[[#This Row],[0-3]]</f>
        <v>1.2631578947368421E-2</v>
      </c>
      <c r="Q205" s="9">
        <f>GETPIVOTDATA("Spd",PT_1,"Dir",Table2[[#This Row],[Dir]],"Spd",Table2[#Headers])+Table2[[#This Row],[3-6]]</f>
        <v>1.6842105263157894E-2</v>
      </c>
      <c r="R205" s="9">
        <f>GETPIVOTDATA("Spd",PT_1,"Dir",Table2[[#This Row],[Dir]],"Spd",Table2[#Headers])+Table2[[#This Row],[6-9]]</f>
        <v>1.8947368421052629E-2</v>
      </c>
      <c r="S205" s="9">
        <f>GETPIVOTDATA("Spd",PT_1,"Dir",Table2[[#This Row],[Dir]],"Spd",Table2[#Headers])+Table2[[#This Row],[9-12]]</f>
        <v>2.3157894736842103E-2</v>
      </c>
    </row>
    <row r="206" spans="2:19" x14ac:dyDescent="0.25">
      <c r="B206" s="3">
        <f t="shared" ca="1" si="3"/>
        <v>336</v>
      </c>
      <c r="C206" s="1">
        <f ca="1">RANDBETWEEN(10,140)/10+SIN(RADIANS(Table1[[#This Row],[Dir]]))</f>
        <v>4.9932633569242002</v>
      </c>
      <c r="M206" s="8" t="s">
        <v>29</v>
      </c>
      <c r="N206">
        <v>201</v>
      </c>
      <c r="O206" s="9">
        <f>GETPIVOTDATA("Spd",PT_1,"Dir",Table2[[#This Row],[Dir]],"Spd",Table2[#Headers])</f>
        <v>4.2105263157894736E-3</v>
      </c>
      <c r="P206" s="9">
        <f>GETPIVOTDATA("Spd",PT_1,"Dir",Table2[[#This Row],[Dir]],"Spd",Table2[#Headers])+Table2[[#This Row],[0-3]]</f>
        <v>1.2631578947368421E-2</v>
      </c>
      <c r="Q206" s="9">
        <f>GETPIVOTDATA("Spd",PT_1,"Dir",Table2[[#This Row],[Dir]],"Spd",Table2[#Headers])+Table2[[#This Row],[3-6]]</f>
        <v>1.6842105263157894E-2</v>
      </c>
      <c r="R206" s="9">
        <f>GETPIVOTDATA("Spd",PT_1,"Dir",Table2[[#This Row],[Dir]],"Spd",Table2[#Headers])+Table2[[#This Row],[6-9]]</f>
        <v>1.8947368421052629E-2</v>
      </c>
      <c r="S206" s="9">
        <f>GETPIVOTDATA("Spd",PT_1,"Dir",Table2[[#This Row],[Dir]],"Spd",Table2[#Headers])+Table2[[#This Row],[9-12]]</f>
        <v>2.3157894736842103E-2</v>
      </c>
    </row>
    <row r="207" spans="2:19" x14ac:dyDescent="0.25">
      <c r="B207" s="3">
        <f t="shared" ca="1" si="3"/>
        <v>263</v>
      </c>
      <c r="C207" s="1">
        <f ca="1">RANDBETWEEN(10,140)/10+SIN(RADIANS(Table1[[#This Row],[Dir]]))</f>
        <v>5.6074538483586771</v>
      </c>
      <c r="M207" s="8" t="s">
        <v>29</v>
      </c>
      <c r="N207">
        <v>202</v>
      </c>
      <c r="O207" s="9">
        <f>GETPIVOTDATA("Spd",PT_1,"Dir",Table2[[#This Row],[Dir]],"Spd",Table2[#Headers])</f>
        <v>4.2105263157894736E-3</v>
      </c>
      <c r="P207" s="9">
        <f>GETPIVOTDATA("Spd",PT_1,"Dir",Table2[[#This Row],[Dir]],"Spd",Table2[#Headers])+Table2[[#This Row],[0-3]]</f>
        <v>1.2631578947368421E-2</v>
      </c>
      <c r="Q207" s="9">
        <f>GETPIVOTDATA("Spd",PT_1,"Dir",Table2[[#This Row],[Dir]],"Spd",Table2[#Headers])+Table2[[#This Row],[3-6]]</f>
        <v>1.6842105263157894E-2</v>
      </c>
      <c r="R207" s="9">
        <f>GETPIVOTDATA("Spd",PT_1,"Dir",Table2[[#This Row],[Dir]],"Spd",Table2[#Headers])+Table2[[#This Row],[6-9]]</f>
        <v>1.8947368421052629E-2</v>
      </c>
      <c r="S207" s="9">
        <f>GETPIVOTDATA("Spd",PT_1,"Dir",Table2[[#This Row],[Dir]],"Spd",Table2[#Headers])+Table2[[#This Row],[9-12]]</f>
        <v>2.3157894736842103E-2</v>
      </c>
    </row>
    <row r="208" spans="2:19" x14ac:dyDescent="0.25">
      <c r="B208" s="3">
        <f t="shared" ca="1" si="3"/>
        <v>75</v>
      </c>
      <c r="C208" s="1">
        <f ca="1">RANDBETWEEN(10,140)/10+SIN(RADIANS(Table1[[#This Row],[Dir]]))</f>
        <v>12.265925826289068</v>
      </c>
      <c r="M208" s="8" t="s">
        <v>29</v>
      </c>
      <c r="N208">
        <v>203</v>
      </c>
      <c r="O208" s="9">
        <f>GETPIVOTDATA("Spd",PT_1,"Dir",Table2[[#This Row],[Dir]],"Spd",Table2[#Headers])</f>
        <v>4.2105263157894736E-3</v>
      </c>
      <c r="P208" s="9">
        <f>GETPIVOTDATA("Spd",PT_1,"Dir",Table2[[#This Row],[Dir]],"Spd",Table2[#Headers])+Table2[[#This Row],[0-3]]</f>
        <v>1.2631578947368421E-2</v>
      </c>
      <c r="Q208" s="9">
        <f>GETPIVOTDATA("Spd",PT_1,"Dir",Table2[[#This Row],[Dir]],"Spd",Table2[#Headers])+Table2[[#This Row],[3-6]]</f>
        <v>1.6842105263157894E-2</v>
      </c>
      <c r="R208" s="9">
        <f>GETPIVOTDATA("Spd",PT_1,"Dir",Table2[[#This Row],[Dir]],"Spd",Table2[#Headers])+Table2[[#This Row],[6-9]]</f>
        <v>1.8947368421052629E-2</v>
      </c>
      <c r="S208" s="9">
        <f>GETPIVOTDATA("Spd",PT_1,"Dir",Table2[[#This Row],[Dir]],"Spd",Table2[#Headers])+Table2[[#This Row],[9-12]]</f>
        <v>2.3157894736842103E-2</v>
      </c>
    </row>
    <row r="209" spans="2:19" x14ac:dyDescent="0.25">
      <c r="B209" s="3">
        <f t="shared" ca="1" si="3"/>
        <v>276</v>
      </c>
      <c r="C209" s="1">
        <f ca="1">RANDBETWEEN(10,140)/10+SIN(RADIANS(Table1[[#This Row],[Dir]]))</f>
        <v>10.905478104631728</v>
      </c>
      <c r="M209" s="8" t="s">
        <v>29</v>
      </c>
      <c r="N209">
        <v>204</v>
      </c>
      <c r="O209" s="9">
        <f>GETPIVOTDATA("Spd",PT_1,"Dir",Table2[[#This Row],[Dir]],"Spd",Table2[#Headers])</f>
        <v>4.2105263157894736E-3</v>
      </c>
      <c r="P209" s="9">
        <f>GETPIVOTDATA("Spd",PT_1,"Dir",Table2[[#This Row],[Dir]],"Spd",Table2[#Headers])+Table2[[#This Row],[0-3]]</f>
        <v>1.2631578947368421E-2</v>
      </c>
      <c r="Q209" s="9">
        <f>GETPIVOTDATA("Spd",PT_1,"Dir",Table2[[#This Row],[Dir]],"Spd",Table2[#Headers])+Table2[[#This Row],[3-6]]</f>
        <v>1.6842105263157894E-2</v>
      </c>
      <c r="R209" s="9">
        <f>GETPIVOTDATA("Spd",PT_1,"Dir",Table2[[#This Row],[Dir]],"Spd",Table2[#Headers])+Table2[[#This Row],[6-9]]</f>
        <v>1.8947368421052629E-2</v>
      </c>
      <c r="S209" s="9">
        <f>GETPIVOTDATA("Spd",PT_1,"Dir",Table2[[#This Row],[Dir]],"Spd",Table2[#Headers])+Table2[[#This Row],[9-12]]</f>
        <v>2.3157894736842103E-2</v>
      </c>
    </row>
    <row r="210" spans="2:19" x14ac:dyDescent="0.25">
      <c r="B210" s="3">
        <f t="shared" ca="1" si="3"/>
        <v>64</v>
      </c>
      <c r="C210" s="1">
        <f ca="1">RANDBETWEEN(10,140)/10+SIN(RADIANS(Table1[[#This Row],[Dir]]))</f>
        <v>7.1987940462991666</v>
      </c>
      <c r="M210" s="8" t="s">
        <v>29</v>
      </c>
      <c r="N210">
        <v>205</v>
      </c>
      <c r="O210" s="9">
        <f>GETPIVOTDATA("Spd",PT_1,"Dir",Table2[[#This Row],[Dir]],"Spd",Table2[#Headers])</f>
        <v>4.2105263157894736E-3</v>
      </c>
      <c r="P210" s="9">
        <f>GETPIVOTDATA("Spd",PT_1,"Dir",Table2[[#This Row],[Dir]],"Spd",Table2[#Headers])+Table2[[#This Row],[0-3]]</f>
        <v>1.2631578947368421E-2</v>
      </c>
      <c r="Q210" s="9">
        <f>GETPIVOTDATA("Spd",PT_1,"Dir",Table2[[#This Row],[Dir]],"Spd",Table2[#Headers])+Table2[[#This Row],[3-6]]</f>
        <v>1.6842105263157894E-2</v>
      </c>
      <c r="R210" s="9">
        <f>GETPIVOTDATA("Spd",PT_1,"Dir",Table2[[#This Row],[Dir]],"Spd",Table2[#Headers])+Table2[[#This Row],[6-9]]</f>
        <v>1.8947368421052629E-2</v>
      </c>
      <c r="S210" s="9">
        <f>GETPIVOTDATA("Spd",PT_1,"Dir",Table2[[#This Row],[Dir]],"Spd",Table2[#Headers])+Table2[[#This Row],[9-12]]</f>
        <v>2.3157894736842103E-2</v>
      </c>
    </row>
    <row r="211" spans="2:19" x14ac:dyDescent="0.25">
      <c r="B211" s="3">
        <f t="shared" ca="1" si="3"/>
        <v>245</v>
      </c>
      <c r="C211" s="1">
        <f ca="1">RANDBETWEEN(10,140)/10+SIN(RADIANS(Table1[[#This Row],[Dir]]))</f>
        <v>10.29369221296335</v>
      </c>
      <c r="M211" s="8" t="s">
        <v>29</v>
      </c>
      <c r="N211">
        <v>206</v>
      </c>
      <c r="O211" s="9">
        <f>GETPIVOTDATA("Spd",PT_1,"Dir",Table2[[#This Row],[Dir]],"Spd",Table2[#Headers])</f>
        <v>4.2105263157894736E-3</v>
      </c>
      <c r="P211" s="9">
        <f>GETPIVOTDATA("Spd",PT_1,"Dir",Table2[[#This Row],[Dir]],"Spd",Table2[#Headers])+Table2[[#This Row],[0-3]]</f>
        <v>1.2631578947368421E-2</v>
      </c>
      <c r="Q211" s="9">
        <f>GETPIVOTDATA("Spd",PT_1,"Dir",Table2[[#This Row],[Dir]],"Spd",Table2[#Headers])+Table2[[#This Row],[3-6]]</f>
        <v>1.6842105263157894E-2</v>
      </c>
      <c r="R211" s="9">
        <f>GETPIVOTDATA("Spd",PT_1,"Dir",Table2[[#This Row],[Dir]],"Spd",Table2[#Headers])+Table2[[#This Row],[6-9]]</f>
        <v>1.8947368421052629E-2</v>
      </c>
      <c r="S211" s="9">
        <f>GETPIVOTDATA("Spd",PT_1,"Dir",Table2[[#This Row],[Dir]],"Spd",Table2[#Headers])+Table2[[#This Row],[9-12]]</f>
        <v>2.3157894736842103E-2</v>
      </c>
    </row>
    <row r="212" spans="2:19" x14ac:dyDescent="0.25">
      <c r="B212" s="3">
        <f t="shared" ca="1" si="3"/>
        <v>231</v>
      </c>
      <c r="C212" s="1">
        <f ca="1">RANDBETWEEN(10,140)/10+SIN(RADIANS(Table1[[#This Row],[Dir]]))</f>
        <v>3.6228540385430299</v>
      </c>
      <c r="M212" s="8" t="s">
        <v>29</v>
      </c>
      <c r="N212">
        <v>207</v>
      </c>
      <c r="O212" s="9">
        <f>GETPIVOTDATA("Spd",PT_1,"Dir",Table2[[#This Row],[Dir]],"Spd",Table2[#Headers])</f>
        <v>4.2105263157894736E-3</v>
      </c>
      <c r="P212" s="9">
        <f>GETPIVOTDATA("Spd",PT_1,"Dir",Table2[[#This Row],[Dir]],"Spd",Table2[#Headers])+Table2[[#This Row],[0-3]]</f>
        <v>1.2631578947368421E-2</v>
      </c>
      <c r="Q212" s="9">
        <f>GETPIVOTDATA("Spd",PT_1,"Dir",Table2[[#This Row],[Dir]],"Spd",Table2[#Headers])+Table2[[#This Row],[3-6]]</f>
        <v>1.6842105263157894E-2</v>
      </c>
      <c r="R212" s="9">
        <f>GETPIVOTDATA("Spd",PT_1,"Dir",Table2[[#This Row],[Dir]],"Spd",Table2[#Headers])+Table2[[#This Row],[6-9]]</f>
        <v>1.8947368421052629E-2</v>
      </c>
      <c r="S212" s="9">
        <f>GETPIVOTDATA("Spd",PT_1,"Dir",Table2[[#This Row],[Dir]],"Spd",Table2[#Headers])+Table2[[#This Row],[9-12]]</f>
        <v>2.3157894736842103E-2</v>
      </c>
    </row>
    <row r="213" spans="2:19" x14ac:dyDescent="0.25">
      <c r="B213" s="3">
        <f t="shared" ca="1" si="3"/>
        <v>75</v>
      </c>
      <c r="C213" s="1">
        <f ca="1">RANDBETWEEN(10,140)/10+SIN(RADIANS(Table1[[#This Row],[Dir]]))</f>
        <v>4.2659258262890685</v>
      </c>
      <c r="M213" s="8" t="s">
        <v>29</v>
      </c>
      <c r="N213">
        <v>208</v>
      </c>
      <c r="O213" s="9">
        <f>GETPIVOTDATA("Spd",PT_1,"Dir",Table2[[#This Row],[Dir]],"Spd",Table2[#Headers])</f>
        <v>4.2105263157894736E-3</v>
      </c>
      <c r="P213" s="9">
        <f>GETPIVOTDATA("Spd",PT_1,"Dir",Table2[[#This Row],[Dir]],"Spd",Table2[#Headers])+Table2[[#This Row],[0-3]]</f>
        <v>1.2631578947368421E-2</v>
      </c>
      <c r="Q213" s="9">
        <f>GETPIVOTDATA("Spd",PT_1,"Dir",Table2[[#This Row],[Dir]],"Spd",Table2[#Headers])+Table2[[#This Row],[3-6]]</f>
        <v>1.6842105263157894E-2</v>
      </c>
      <c r="R213" s="9">
        <f>GETPIVOTDATA("Spd",PT_1,"Dir",Table2[[#This Row],[Dir]],"Spd",Table2[#Headers])+Table2[[#This Row],[6-9]]</f>
        <v>1.8947368421052629E-2</v>
      </c>
      <c r="S213" s="9">
        <f>GETPIVOTDATA("Spd",PT_1,"Dir",Table2[[#This Row],[Dir]],"Spd",Table2[#Headers])+Table2[[#This Row],[9-12]]</f>
        <v>2.3157894736842103E-2</v>
      </c>
    </row>
    <row r="214" spans="2:19" x14ac:dyDescent="0.25">
      <c r="B214" s="3">
        <f t="shared" ca="1" si="3"/>
        <v>253</v>
      </c>
      <c r="C214" s="1">
        <f ca="1">RANDBETWEEN(10,140)/10+SIN(RADIANS(Table1[[#This Row],[Dir]]))</f>
        <v>11.343695244036965</v>
      </c>
      <c r="M214" s="8" t="s">
        <v>29</v>
      </c>
      <c r="N214">
        <v>209</v>
      </c>
      <c r="O214" s="9">
        <f>GETPIVOTDATA("Spd",PT_1,"Dir",Table2[[#This Row],[Dir]],"Spd",Table2[#Headers])</f>
        <v>4.2105263157894736E-3</v>
      </c>
      <c r="P214" s="9">
        <f>GETPIVOTDATA("Spd",PT_1,"Dir",Table2[[#This Row],[Dir]],"Spd",Table2[#Headers])+Table2[[#This Row],[0-3]]</f>
        <v>1.2631578947368421E-2</v>
      </c>
      <c r="Q214" s="9">
        <f>GETPIVOTDATA("Spd",PT_1,"Dir",Table2[[#This Row],[Dir]],"Spd",Table2[#Headers])+Table2[[#This Row],[3-6]]</f>
        <v>1.6842105263157894E-2</v>
      </c>
      <c r="R214" s="9">
        <f>GETPIVOTDATA("Spd",PT_1,"Dir",Table2[[#This Row],[Dir]],"Spd",Table2[#Headers])+Table2[[#This Row],[6-9]]</f>
        <v>1.8947368421052629E-2</v>
      </c>
      <c r="S214" s="9">
        <f>GETPIVOTDATA("Spd",PT_1,"Dir",Table2[[#This Row],[Dir]],"Spd",Table2[#Headers])+Table2[[#This Row],[9-12]]</f>
        <v>2.3157894736842103E-2</v>
      </c>
    </row>
    <row r="215" spans="2:19" x14ac:dyDescent="0.25">
      <c r="B215" s="3">
        <f t="shared" ca="1" si="3"/>
        <v>66</v>
      </c>
      <c r="C215" s="1">
        <f ca="1">RANDBETWEEN(10,140)/10+SIN(RADIANS(Table1[[#This Row],[Dir]]))</f>
        <v>13.9135454576426</v>
      </c>
      <c r="M215" s="8" t="s">
        <v>30</v>
      </c>
      <c r="N215">
        <v>210</v>
      </c>
      <c r="O215" s="9">
        <f>GETPIVOTDATA("Spd",PT_1,"Dir",Table2[[#This Row],[Dir]],"Spd",Table2[#Headers])</f>
        <v>4.2105263157894736E-3</v>
      </c>
      <c r="P215" s="9">
        <f>GETPIVOTDATA("Spd",PT_1,"Dir",Table2[[#This Row],[Dir]],"Spd",Table2[#Headers])+Table2[[#This Row],[0-3]]</f>
        <v>1.2631578947368421E-2</v>
      </c>
      <c r="Q215" s="9">
        <f>GETPIVOTDATA("Spd",PT_1,"Dir",Table2[[#This Row],[Dir]],"Spd",Table2[#Headers])+Table2[[#This Row],[3-6]]</f>
        <v>2.1052631578947368E-2</v>
      </c>
      <c r="R215" s="9">
        <f>GETPIVOTDATA("Spd",PT_1,"Dir",Table2[[#This Row],[Dir]],"Spd",Table2[#Headers])+Table2[[#This Row],[6-9]]</f>
        <v>2.3157894736842106E-2</v>
      </c>
      <c r="S215" s="9">
        <f>GETPIVOTDATA("Spd",PT_1,"Dir",Table2[[#This Row],[Dir]],"Spd",Table2[#Headers])+Table2[[#This Row],[9-12]]</f>
        <v>2.736842105263158E-2</v>
      </c>
    </row>
    <row r="216" spans="2:19" x14ac:dyDescent="0.25">
      <c r="B216" s="3">
        <f t="shared" ca="1" si="3"/>
        <v>239</v>
      </c>
      <c r="C216" s="1">
        <f ca="1">RANDBETWEEN(10,140)/10+SIN(RADIANS(Table1[[#This Row],[Dir]]))</f>
        <v>9.7428326992978871</v>
      </c>
      <c r="M216" s="8" t="s">
        <v>30</v>
      </c>
      <c r="N216">
        <v>211</v>
      </c>
      <c r="O216" s="9">
        <f>GETPIVOTDATA("Spd",PT_1,"Dir",Table2[[#This Row],[Dir]],"Spd",Table2[#Headers])</f>
        <v>4.2105263157894736E-3</v>
      </c>
      <c r="P216" s="9">
        <f>GETPIVOTDATA("Spd",PT_1,"Dir",Table2[[#This Row],[Dir]],"Spd",Table2[#Headers])+Table2[[#This Row],[0-3]]</f>
        <v>1.2631578947368421E-2</v>
      </c>
      <c r="Q216" s="9">
        <f>GETPIVOTDATA("Spd",PT_1,"Dir",Table2[[#This Row],[Dir]],"Spd",Table2[#Headers])+Table2[[#This Row],[3-6]]</f>
        <v>2.1052631578947368E-2</v>
      </c>
      <c r="R216" s="9">
        <f>GETPIVOTDATA("Spd",PT_1,"Dir",Table2[[#This Row],[Dir]],"Spd",Table2[#Headers])+Table2[[#This Row],[6-9]]</f>
        <v>2.3157894736842106E-2</v>
      </c>
      <c r="S216" s="9">
        <f>GETPIVOTDATA("Spd",PT_1,"Dir",Table2[[#This Row],[Dir]],"Spd",Table2[#Headers])+Table2[[#This Row],[9-12]]</f>
        <v>2.736842105263158E-2</v>
      </c>
    </row>
    <row r="217" spans="2:19" x14ac:dyDescent="0.25">
      <c r="B217" s="3">
        <f t="shared" ca="1" si="3"/>
        <v>179</v>
      </c>
      <c r="C217" s="1">
        <f ca="1">RANDBETWEEN(10,140)/10+SIN(RADIANS(Table1[[#This Row],[Dir]]))</f>
        <v>4.9174524064372838</v>
      </c>
      <c r="M217" s="8" t="s">
        <v>30</v>
      </c>
      <c r="N217">
        <v>212</v>
      </c>
      <c r="O217" s="9">
        <f>GETPIVOTDATA("Spd",PT_1,"Dir",Table2[[#This Row],[Dir]],"Spd",Table2[#Headers])</f>
        <v>4.2105263157894736E-3</v>
      </c>
      <c r="P217" s="9">
        <f>GETPIVOTDATA("Spd",PT_1,"Dir",Table2[[#This Row],[Dir]],"Spd",Table2[#Headers])+Table2[[#This Row],[0-3]]</f>
        <v>1.2631578947368421E-2</v>
      </c>
      <c r="Q217" s="9">
        <f>GETPIVOTDATA("Spd",PT_1,"Dir",Table2[[#This Row],[Dir]],"Spd",Table2[#Headers])+Table2[[#This Row],[3-6]]</f>
        <v>2.1052631578947368E-2</v>
      </c>
      <c r="R217" s="9">
        <f>GETPIVOTDATA("Spd",PT_1,"Dir",Table2[[#This Row],[Dir]],"Spd",Table2[#Headers])+Table2[[#This Row],[6-9]]</f>
        <v>2.3157894736842106E-2</v>
      </c>
      <c r="S217" s="9">
        <f>GETPIVOTDATA("Spd",PT_1,"Dir",Table2[[#This Row],[Dir]],"Spd",Table2[#Headers])+Table2[[#This Row],[9-12]]</f>
        <v>2.736842105263158E-2</v>
      </c>
    </row>
    <row r="218" spans="2:19" x14ac:dyDescent="0.25">
      <c r="B218" s="3">
        <f t="shared" ca="1" si="3"/>
        <v>246</v>
      </c>
      <c r="C218" s="1">
        <f ca="1">RANDBETWEEN(10,140)/10+SIN(RADIANS(Table1[[#This Row],[Dir]]))</f>
        <v>9.786454542357399</v>
      </c>
      <c r="M218" s="8" t="s">
        <v>30</v>
      </c>
      <c r="N218">
        <v>213</v>
      </c>
      <c r="O218" s="9">
        <f>GETPIVOTDATA("Spd",PT_1,"Dir",Table2[[#This Row],[Dir]],"Spd",Table2[#Headers])</f>
        <v>4.2105263157894736E-3</v>
      </c>
      <c r="P218" s="9">
        <f>GETPIVOTDATA("Spd",PT_1,"Dir",Table2[[#This Row],[Dir]],"Spd",Table2[#Headers])+Table2[[#This Row],[0-3]]</f>
        <v>1.2631578947368421E-2</v>
      </c>
      <c r="Q218" s="9">
        <f>GETPIVOTDATA("Spd",PT_1,"Dir",Table2[[#This Row],[Dir]],"Spd",Table2[#Headers])+Table2[[#This Row],[3-6]]</f>
        <v>2.1052631578947368E-2</v>
      </c>
      <c r="R218" s="9">
        <f>GETPIVOTDATA("Spd",PT_1,"Dir",Table2[[#This Row],[Dir]],"Spd",Table2[#Headers])+Table2[[#This Row],[6-9]]</f>
        <v>2.3157894736842106E-2</v>
      </c>
      <c r="S218" s="9">
        <f>GETPIVOTDATA("Spd",PT_1,"Dir",Table2[[#This Row],[Dir]],"Spd",Table2[#Headers])+Table2[[#This Row],[9-12]]</f>
        <v>2.736842105263158E-2</v>
      </c>
    </row>
    <row r="219" spans="2:19" x14ac:dyDescent="0.25">
      <c r="B219" s="3">
        <f t="shared" ca="1" si="3"/>
        <v>175</v>
      </c>
      <c r="C219" s="1">
        <f ca="1">RANDBETWEEN(10,140)/10+SIN(RADIANS(Table1[[#This Row],[Dir]]))</f>
        <v>10.387155742747659</v>
      </c>
      <c r="M219" s="8" t="s">
        <v>30</v>
      </c>
      <c r="N219">
        <v>214</v>
      </c>
      <c r="O219" s="9">
        <f>GETPIVOTDATA("Spd",PT_1,"Dir",Table2[[#This Row],[Dir]],"Spd",Table2[#Headers])</f>
        <v>4.2105263157894736E-3</v>
      </c>
      <c r="P219" s="9">
        <f>GETPIVOTDATA("Spd",PT_1,"Dir",Table2[[#This Row],[Dir]],"Spd",Table2[#Headers])+Table2[[#This Row],[0-3]]</f>
        <v>1.2631578947368421E-2</v>
      </c>
      <c r="Q219" s="9">
        <f>GETPIVOTDATA("Spd",PT_1,"Dir",Table2[[#This Row],[Dir]],"Spd",Table2[#Headers])+Table2[[#This Row],[3-6]]</f>
        <v>2.1052631578947368E-2</v>
      </c>
      <c r="R219" s="9">
        <f>GETPIVOTDATA("Spd",PT_1,"Dir",Table2[[#This Row],[Dir]],"Spd",Table2[#Headers])+Table2[[#This Row],[6-9]]</f>
        <v>2.3157894736842106E-2</v>
      </c>
      <c r="S219" s="9">
        <f>GETPIVOTDATA("Spd",PT_1,"Dir",Table2[[#This Row],[Dir]],"Spd",Table2[#Headers])+Table2[[#This Row],[9-12]]</f>
        <v>2.736842105263158E-2</v>
      </c>
    </row>
    <row r="220" spans="2:19" x14ac:dyDescent="0.25">
      <c r="B220" s="3">
        <f t="shared" ca="1" si="3"/>
        <v>264</v>
      </c>
      <c r="C220" s="1">
        <f ca="1">RANDBETWEEN(10,140)/10+SIN(RADIANS(Table1[[#This Row],[Dir]]))</f>
        <v>6.2054781046317267</v>
      </c>
      <c r="M220" s="8" t="s">
        <v>30</v>
      </c>
      <c r="N220">
        <v>215</v>
      </c>
      <c r="O220" s="9">
        <f>GETPIVOTDATA("Spd",PT_1,"Dir",Table2[[#This Row],[Dir]],"Spd",Table2[#Headers])</f>
        <v>4.2105263157894736E-3</v>
      </c>
      <c r="P220" s="9">
        <f>GETPIVOTDATA("Spd",PT_1,"Dir",Table2[[#This Row],[Dir]],"Spd",Table2[#Headers])+Table2[[#This Row],[0-3]]</f>
        <v>1.2631578947368421E-2</v>
      </c>
      <c r="Q220" s="9">
        <f>GETPIVOTDATA("Spd",PT_1,"Dir",Table2[[#This Row],[Dir]],"Spd",Table2[#Headers])+Table2[[#This Row],[3-6]]</f>
        <v>2.1052631578947368E-2</v>
      </c>
      <c r="R220" s="9">
        <f>GETPIVOTDATA("Spd",PT_1,"Dir",Table2[[#This Row],[Dir]],"Spd",Table2[#Headers])+Table2[[#This Row],[6-9]]</f>
        <v>2.3157894736842106E-2</v>
      </c>
      <c r="S220" s="9">
        <f>GETPIVOTDATA("Spd",PT_1,"Dir",Table2[[#This Row],[Dir]],"Spd",Table2[#Headers])+Table2[[#This Row],[9-12]]</f>
        <v>2.736842105263158E-2</v>
      </c>
    </row>
    <row r="221" spans="2:19" x14ac:dyDescent="0.25">
      <c r="B221" s="3">
        <f t="shared" ca="1" si="3"/>
        <v>172</v>
      </c>
      <c r="C221" s="1">
        <f ca="1">RANDBETWEEN(10,140)/10+SIN(RADIANS(Table1[[#This Row],[Dir]]))</f>
        <v>7.1391731009600656</v>
      </c>
      <c r="M221" s="8" t="s">
        <v>30</v>
      </c>
      <c r="N221">
        <v>216</v>
      </c>
      <c r="O221" s="9">
        <f>GETPIVOTDATA("Spd",PT_1,"Dir",Table2[[#This Row],[Dir]],"Spd",Table2[#Headers])</f>
        <v>4.2105263157894736E-3</v>
      </c>
      <c r="P221" s="9">
        <f>GETPIVOTDATA("Spd",PT_1,"Dir",Table2[[#This Row],[Dir]],"Spd",Table2[#Headers])+Table2[[#This Row],[0-3]]</f>
        <v>1.2631578947368421E-2</v>
      </c>
      <c r="Q221" s="9">
        <f>GETPIVOTDATA("Spd",PT_1,"Dir",Table2[[#This Row],[Dir]],"Spd",Table2[#Headers])+Table2[[#This Row],[3-6]]</f>
        <v>2.1052631578947368E-2</v>
      </c>
      <c r="R221" s="9">
        <f>GETPIVOTDATA("Spd",PT_1,"Dir",Table2[[#This Row],[Dir]],"Spd",Table2[#Headers])+Table2[[#This Row],[6-9]]</f>
        <v>2.3157894736842106E-2</v>
      </c>
      <c r="S221" s="9">
        <f>GETPIVOTDATA("Spd",PT_1,"Dir",Table2[[#This Row],[Dir]],"Spd",Table2[#Headers])+Table2[[#This Row],[9-12]]</f>
        <v>2.736842105263158E-2</v>
      </c>
    </row>
    <row r="222" spans="2:19" x14ac:dyDescent="0.25">
      <c r="B222" s="3">
        <f t="shared" ca="1" si="3"/>
        <v>291</v>
      </c>
      <c r="C222" s="1">
        <f ca="1">RANDBETWEEN(10,140)/10+SIN(RADIANS(Table1[[#This Row],[Dir]]))</f>
        <v>7.3664195735027986</v>
      </c>
      <c r="M222" s="8" t="s">
        <v>30</v>
      </c>
      <c r="N222">
        <v>217</v>
      </c>
      <c r="O222" s="9">
        <f>GETPIVOTDATA("Spd",PT_1,"Dir",Table2[[#This Row],[Dir]],"Spd",Table2[#Headers])</f>
        <v>4.2105263157894736E-3</v>
      </c>
      <c r="P222" s="9">
        <f>GETPIVOTDATA("Spd",PT_1,"Dir",Table2[[#This Row],[Dir]],"Spd",Table2[#Headers])+Table2[[#This Row],[0-3]]</f>
        <v>1.2631578947368421E-2</v>
      </c>
      <c r="Q222" s="9">
        <f>GETPIVOTDATA("Spd",PT_1,"Dir",Table2[[#This Row],[Dir]],"Spd",Table2[#Headers])+Table2[[#This Row],[3-6]]</f>
        <v>2.1052631578947368E-2</v>
      </c>
      <c r="R222" s="9">
        <f>GETPIVOTDATA("Spd",PT_1,"Dir",Table2[[#This Row],[Dir]],"Spd",Table2[#Headers])+Table2[[#This Row],[6-9]]</f>
        <v>2.3157894736842106E-2</v>
      </c>
      <c r="S222" s="9">
        <f>GETPIVOTDATA("Spd",PT_1,"Dir",Table2[[#This Row],[Dir]],"Spd",Table2[#Headers])+Table2[[#This Row],[9-12]]</f>
        <v>2.736842105263158E-2</v>
      </c>
    </row>
    <row r="223" spans="2:19" x14ac:dyDescent="0.25">
      <c r="B223" s="3">
        <f t="shared" ca="1" si="3"/>
        <v>36</v>
      </c>
      <c r="C223" s="1">
        <f ca="1">RANDBETWEEN(10,140)/10+SIN(RADIANS(Table1[[#This Row],[Dir]]))</f>
        <v>14.287785252292473</v>
      </c>
      <c r="M223" s="8" t="s">
        <v>30</v>
      </c>
      <c r="N223">
        <v>218</v>
      </c>
      <c r="O223" s="9">
        <f>GETPIVOTDATA("Spd",PT_1,"Dir",Table2[[#This Row],[Dir]],"Spd",Table2[#Headers])</f>
        <v>4.2105263157894736E-3</v>
      </c>
      <c r="P223" s="9">
        <f>GETPIVOTDATA("Spd",PT_1,"Dir",Table2[[#This Row],[Dir]],"Spd",Table2[#Headers])+Table2[[#This Row],[0-3]]</f>
        <v>1.2631578947368421E-2</v>
      </c>
      <c r="Q223" s="9">
        <f>GETPIVOTDATA("Spd",PT_1,"Dir",Table2[[#This Row],[Dir]],"Spd",Table2[#Headers])+Table2[[#This Row],[3-6]]</f>
        <v>2.1052631578947368E-2</v>
      </c>
      <c r="R223" s="9">
        <f>GETPIVOTDATA("Spd",PT_1,"Dir",Table2[[#This Row],[Dir]],"Spd",Table2[#Headers])+Table2[[#This Row],[6-9]]</f>
        <v>2.3157894736842106E-2</v>
      </c>
      <c r="S223" s="9">
        <f>GETPIVOTDATA("Spd",PT_1,"Dir",Table2[[#This Row],[Dir]],"Spd",Table2[#Headers])+Table2[[#This Row],[9-12]]</f>
        <v>2.736842105263158E-2</v>
      </c>
    </row>
    <row r="224" spans="2:19" x14ac:dyDescent="0.25">
      <c r="B224" s="3">
        <f t="shared" ca="1" si="3"/>
        <v>155</v>
      </c>
      <c r="C224" s="1">
        <f ca="1">RANDBETWEEN(10,140)/10+SIN(RADIANS(Table1[[#This Row],[Dir]]))</f>
        <v>11.122618261740699</v>
      </c>
      <c r="M224" s="8" t="s">
        <v>30</v>
      </c>
      <c r="N224">
        <v>219</v>
      </c>
      <c r="O224" s="9">
        <f>GETPIVOTDATA("Spd",PT_1,"Dir",Table2[[#This Row],[Dir]],"Spd",Table2[#Headers])</f>
        <v>4.2105263157894736E-3</v>
      </c>
      <c r="P224" s="9">
        <f>GETPIVOTDATA("Spd",PT_1,"Dir",Table2[[#This Row],[Dir]],"Spd",Table2[#Headers])+Table2[[#This Row],[0-3]]</f>
        <v>1.2631578947368421E-2</v>
      </c>
      <c r="Q224" s="9">
        <f>GETPIVOTDATA("Spd",PT_1,"Dir",Table2[[#This Row],[Dir]],"Spd",Table2[#Headers])+Table2[[#This Row],[3-6]]</f>
        <v>2.1052631578947368E-2</v>
      </c>
      <c r="R224" s="9">
        <f>GETPIVOTDATA("Spd",PT_1,"Dir",Table2[[#This Row],[Dir]],"Spd",Table2[#Headers])+Table2[[#This Row],[6-9]]</f>
        <v>2.3157894736842106E-2</v>
      </c>
      <c r="S224" s="9">
        <f>GETPIVOTDATA("Spd",PT_1,"Dir",Table2[[#This Row],[Dir]],"Spd",Table2[#Headers])+Table2[[#This Row],[9-12]]</f>
        <v>2.736842105263158E-2</v>
      </c>
    </row>
    <row r="225" spans="2:19" x14ac:dyDescent="0.25">
      <c r="B225" s="3">
        <f t="shared" ca="1" si="3"/>
        <v>319</v>
      </c>
      <c r="C225" s="1">
        <f ca="1">RANDBETWEEN(10,140)/10+SIN(RADIANS(Table1[[#This Row],[Dir]]))</f>
        <v>6.6439409710094921</v>
      </c>
      <c r="M225" s="8" t="s">
        <v>31</v>
      </c>
      <c r="N225">
        <v>220</v>
      </c>
      <c r="O225" s="9">
        <f>GETPIVOTDATA("Spd",PT_1,"Dir",Table2[[#This Row],[Dir]],"Spd",Table2[#Headers])</f>
        <v>2.1052631578947368E-3</v>
      </c>
      <c r="P225" s="9">
        <f>GETPIVOTDATA("Spd",PT_1,"Dir",Table2[[#This Row],[Dir]],"Spd",Table2[#Headers])+Table2[[#This Row],[0-3]]</f>
        <v>6.3157894736842104E-3</v>
      </c>
      <c r="Q225" s="9">
        <f>GETPIVOTDATA("Spd",PT_1,"Dir",Table2[[#This Row],[Dir]],"Spd",Table2[#Headers])+Table2[[#This Row],[3-6]]</f>
        <v>1.4736842105263158E-2</v>
      </c>
      <c r="R225" s="9">
        <f>GETPIVOTDATA("Spd",PT_1,"Dir",Table2[[#This Row],[Dir]],"Spd",Table2[#Headers])+Table2[[#This Row],[6-9]]</f>
        <v>1.8947368421052629E-2</v>
      </c>
      <c r="S225" s="9">
        <f>GETPIVOTDATA("Spd",PT_1,"Dir",Table2[[#This Row],[Dir]],"Spd",Table2[#Headers])+Table2[[#This Row],[9-12]]</f>
        <v>2.1052631578947364E-2</v>
      </c>
    </row>
    <row r="226" spans="2:19" x14ac:dyDescent="0.25">
      <c r="B226" s="3">
        <f t="shared" ca="1" si="3"/>
        <v>36</v>
      </c>
      <c r="C226" s="1">
        <f ca="1">RANDBETWEEN(10,140)/10+SIN(RADIANS(Table1[[#This Row],[Dir]]))</f>
        <v>7.9877852522924737</v>
      </c>
      <c r="M226" s="8" t="s">
        <v>31</v>
      </c>
      <c r="N226">
        <v>221</v>
      </c>
      <c r="O226" s="9">
        <f>GETPIVOTDATA("Spd",PT_1,"Dir",Table2[[#This Row],[Dir]],"Spd",Table2[#Headers])</f>
        <v>2.1052631578947368E-3</v>
      </c>
      <c r="P226" s="9">
        <f>GETPIVOTDATA("Spd",PT_1,"Dir",Table2[[#This Row],[Dir]],"Spd",Table2[#Headers])+Table2[[#This Row],[0-3]]</f>
        <v>6.3157894736842104E-3</v>
      </c>
      <c r="Q226" s="9">
        <f>GETPIVOTDATA("Spd",PT_1,"Dir",Table2[[#This Row],[Dir]],"Spd",Table2[#Headers])+Table2[[#This Row],[3-6]]</f>
        <v>1.4736842105263158E-2</v>
      </c>
      <c r="R226" s="9">
        <f>GETPIVOTDATA("Spd",PT_1,"Dir",Table2[[#This Row],[Dir]],"Spd",Table2[#Headers])+Table2[[#This Row],[6-9]]</f>
        <v>1.8947368421052629E-2</v>
      </c>
      <c r="S226" s="9">
        <f>GETPIVOTDATA("Spd",PT_1,"Dir",Table2[[#This Row],[Dir]],"Spd",Table2[#Headers])+Table2[[#This Row],[9-12]]</f>
        <v>2.1052631578947364E-2</v>
      </c>
    </row>
    <row r="227" spans="2:19" x14ac:dyDescent="0.25">
      <c r="B227" s="3">
        <f t="shared" ca="1" si="3"/>
        <v>323</v>
      </c>
      <c r="C227" s="1">
        <f ca="1">RANDBETWEEN(10,140)/10+SIN(RADIANS(Table1[[#This Row],[Dir]]))</f>
        <v>2.7981849768479519</v>
      </c>
      <c r="M227" s="8" t="s">
        <v>31</v>
      </c>
      <c r="N227">
        <v>222</v>
      </c>
      <c r="O227" s="9">
        <f>GETPIVOTDATA("Spd",PT_1,"Dir",Table2[[#This Row],[Dir]],"Spd",Table2[#Headers])</f>
        <v>2.1052631578947368E-3</v>
      </c>
      <c r="P227" s="9">
        <f>GETPIVOTDATA("Spd",PT_1,"Dir",Table2[[#This Row],[Dir]],"Spd",Table2[#Headers])+Table2[[#This Row],[0-3]]</f>
        <v>6.3157894736842104E-3</v>
      </c>
      <c r="Q227" s="9">
        <f>GETPIVOTDATA("Spd",PT_1,"Dir",Table2[[#This Row],[Dir]],"Spd",Table2[#Headers])+Table2[[#This Row],[3-6]]</f>
        <v>1.4736842105263158E-2</v>
      </c>
      <c r="R227" s="9">
        <f>GETPIVOTDATA("Spd",PT_1,"Dir",Table2[[#This Row],[Dir]],"Spd",Table2[#Headers])+Table2[[#This Row],[6-9]]</f>
        <v>1.8947368421052629E-2</v>
      </c>
      <c r="S227" s="9">
        <f>GETPIVOTDATA("Spd",PT_1,"Dir",Table2[[#This Row],[Dir]],"Spd",Table2[#Headers])+Table2[[#This Row],[9-12]]</f>
        <v>2.1052631578947364E-2</v>
      </c>
    </row>
    <row r="228" spans="2:19" x14ac:dyDescent="0.25">
      <c r="B228" s="3">
        <f t="shared" ca="1" si="3"/>
        <v>5</v>
      </c>
      <c r="C228" s="1">
        <f ca="1">RANDBETWEEN(10,140)/10+SIN(RADIANS(Table1[[#This Row],[Dir]]))</f>
        <v>9.2871557427476574</v>
      </c>
      <c r="M228" s="8" t="s">
        <v>31</v>
      </c>
      <c r="N228">
        <v>223</v>
      </c>
      <c r="O228" s="9">
        <f>GETPIVOTDATA("Spd",PT_1,"Dir",Table2[[#This Row],[Dir]],"Spd",Table2[#Headers])</f>
        <v>2.1052631578947368E-3</v>
      </c>
      <c r="P228" s="9">
        <f>GETPIVOTDATA("Spd",PT_1,"Dir",Table2[[#This Row],[Dir]],"Spd",Table2[#Headers])+Table2[[#This Row],[0-3]]</f>
        <v>6.3157894736842104E-3</v>
      </c>
      <c r="Q228" s="9">
        <f>GETPIVOTDATA("Spd",PT_1,"Dir",Table2[[#This Row],[Dir]],"Spd",Table2[#Headers])+Table2[[#This Row],[3-6]]</f>
        <v>1.4736842105263158E-2</v>
      </c>
      <c r="R228" s="9">
        <f>GETPIVOTDATA("Spd",PT_1,"Dir",Table2[[#This Row],[Dir]],"Spd",Table2[#Headers])+Table2[[#This Row],[6-9]]</f>
        <v>1.8947368421052629E-2</v>
      </c>
      <c r="S228" s="9">
        <f>GETPIVOTDATA("Spd",PT_1,"Dir",Table2[[#This Row],[Dir]],"Spd",Table2[#Headers])+Table2[[#This Row],[9-12]]</f>
        <v>2.1052631578947364E-2</v>
      </c>
    </row>
    <row r="229" spans="2:19" x14ac:dyDescent="0.25">
      <c r="B229" s="3">
        <f t="shared" ca="1" si="3"/>
        <v>149</v>
      </c>
      <c r="C229" s="1">
        <f ca="1">RANDBETWEEN(10,140)/10+SIN(RADIANS(Table1[[#This Row],[Dir]]))</f>
        <v>9.0150380749100538</v>
      </c>
      <c r="M229" s="8" t="s">
        <v>31</v>
      </c>
      <c r="N229">
        <v>224</v>
      </c>
      <c r="O229" s="9">
        <f>GETPIVOTDATA("Spd",PT_1,"Dir",Table2[[#This Row],[Dir]],"Spd",Table2[#Headers])</f>
        <v>2.1052631578947368E-3</v>
      </c>
      <c r="P229" s="9">
        <f>GETPIVOTDATA("Spd",PT_1,"Dir",Table2[[#This Row],[Dir]],"Spd",Table2[#Headers])+Table2[[#This Row],[0-3]]</f>
        <v>6.3157894736842104E-3</v>
      </c>
      <c r="Q229" s="9">
        <f>GETPIVOTDATA("Spd",PT_1,"Dir",Table2[[#This Row],[Dir]],"Spd",Table2[#Headers])+Table2[[#This Row],[3-6]]</f>
        <v>1.4736842105263158E-2</v>
      </c>
      <c r="R229" s="9">
        <f>GETPIVOTDATA("Spd",PT_1,"Dir",Table2[[#This Row],[Dir]],"Spd",Table2[#Headers])+Table2[[#This Row],[6-9]]</f>
        <v>1.8947368421052629E-2</v>
      </c>
      <c r="S229" s="9">
        <f>GETPIVOTDATA("Spd",PT_1,"Dir",Table2[[#This Row],[Dir]],"Spd",Table2[#Headers])+Table2[[#This Row],[9-12]]</f>
        <v>2.1052631578947364E-2</v>
      </c>
    </row>
    <row r="230" spans="2:19" x14ac:dyDescent="0.25">
      <c r="B230" s="3">
        <f t="shared" ca="1" si="3"/>
        <v>295</v>
      </c>
      <c r="C230" s="1">
        <f ca="1">RANDBETWEEN(10,140)/10+SIN(RADIANS(Table1[[#This Row],[Dir]]))</f>
        <v>5.7936922129633501</v>
      </c>
      <c r="M230" s="8" t="s">
        <v>31</v>
      </c>
      <c r="N230">
        <v>225</v>
      </c>
      <c r="O230" s="9">
        <f>GETPIVOTDATA("Spd",PT_1,"Dir",Table2[[#This Row],[Dir]],"Spd",Table2[#Headers])</f>
        <v>2.1052631578947368E-3</v>
      </c>
      <c r="P230" s="9">
        <f>GETPIVOTDATA("Spd",PT_1,"Dir",Table2[[#This Row],[Dir]],"Spd",Table2[#Headers])+Table2[[#This Row],[0-3]]</f>
        <v>6.3157894736842104E-3</v>
      </c>
      <c r="Q230" s="9">
        <f>GETPIVOTDATA("Spd",PT_1,"Dir",Table2[[#This Row],[Dir]],"Spd",Table2[#Headers])+Table2[[#This Row],[3-6]]</f>
        <v>1.4736842105263158E-2</v>
      </c>
      <c r="R230" s="9">
        <f>GETPIVOTDATA("Spd",PT_1,"Dir",Table2[[#This Row],[Dir]],"Spd",Table2[#Headers])+Table2[[#This Row],[6-9]]</f>
        <v>1.8947368421052629E-2</v>
      </c>
      <c r="S230" s="9">
        <f>GETPIVOTDATA("Spd",PT_1,"Dir",Table2[[#This Row],[Dir]],"Spd",Table2[#Headers])+Table2[[#This Row],[9-12]]</f>
        <v>2.1052631578947364E-2</v>
      </c>
    </row>
    <row r="231" spans="2:19" x14ac:dyDescent="0.25">
      <c r="B231" s="3">
        <f t="shared" ca="1" si="3"/>
        <v>197</v>
      </c>
      <c r="C231" s="1">
        <f ca="1">RANDBETWEEN(10,140)/10+SIN(RADIANS(Table1[[#This Row],[Dir]]))</f>
        <v>8.7076282952772637</v>
      </c>
      <c r="M231" s="8" t="s">
        <v>31</v>
      </c>
      <c r="N231">
        <v>226</v>
      </c>
      <c r="O231" s="9">
        <f>GETPIVOTDATA("Spd",PT_1,"Dir",Table2[[#This Row],[Dir]],"Spd",Table2[#Headers])</f>
        <v>2.1052631578947368E-3</v>
      </c>
      <c r="P231" s="9">
        <f>GETPIVOTDATA("Spd",PT_1,"Dir",Table2[[#This Row],[Dir]],"Spd",Table2[#Headers])+Table2[[#This Row],[0-3]]</f>
        <v>6.3157894736842104E-3</v>
      </c>
      <c r="Q231" s="9">
        <f>GETPIVOTDATA("Spd",PT_1,"Dir",Table2[[#This Row],[Dir]],"Spd",Table2[#Headers])+Table2[[#This Row],[3-6]]</f>
        <v>1.4736842105263158E-2</v>
      </c>
      <c r="R231" s="9">
        <f>GETPIVOTDATA("Spd",PT_1,"Dir",Table2[[#This Row],[Dir]],"Spd",Table2[#Headers])+Table2[[#This Row],[6-9]]</f>
        <v>1.8947368421052629E-2</v>
      </c>
      <c r="S231" s="9">
        <f>GETPIVOTDATA("Spd",PT_1,"Dir",Table2[[#This Row],[Dir]],"Spd",Table2[#Headers])+Table2[[#This Row],[9-12]]</f>
        <v>2.1052631578947364E-2</v>
      </c>
    </row>
    <row r="232" spans="2:19" x14ac:dyDescent="0.25">
      <c r="B232" s="3">
        <f t="shared" ca="1" si="3"/>
        <v>2</v>
      </c>
      <c r="C232" s="1">
        <f ca="1">RANDBETWEEN(10,140)/10+SIN(RADIANS(Table1[[#This Row],[Dir]]))</f>
        <v>10.934899496702501</v>
      </c>
      <c r="M232" s="8" t="s">
        <v>31</v>
      </c>
      <c r="N232">
        <v>227</v>
      </c>
      <c r="O232" s="9">
        <f>GETPIVOTDATA("Spd",PT_1,"Dir",Table2[[#This Row],[Dir]],"Spd",Table2[#Headers])</f>
        <v>2.1052631578947368E-3</v>
      </c>
      <c r="P232" s="9">
        <f>GETPIVOTDATA("Spd",PT_1,"Dir",Table2[[#This Row],[Dir]],"Spd",Table2[#Headers])+Table2[[#This Row],[0-3]]</f>
        <v>6.3157894736842104E-3</v>
      </c>
      <c r="Q232" s="9">
        <f>GETPIVOTDATA("Spd",PT_1,"Dir",Table2[[#This Row],[Dir]],"Spd",Table2[#Headers])+Table2[[#This Row],[3-6]]</f>
        <v>1.4736842105263158E-2</v>
      </c>
      <c r="R232" s="9">
        <f>GETPIVOTDATA("Spd",PT_1,"Dir",Table2[[#This Row],[Dir]],"Spd",Table2[#Headers])+Table2[[#This Row],[6-9]]</f>
        <v>1.8947368421052629E-2</v>
      </c>
      <c r="S232" s="9">
        <f>GETPIVOTDATA("Spd",PT_1,"Dir",Table2[[#This Row],[Dir]],"Spd",Table2[#Headers])+Table2[[#This Row],[9-12]]</f>
        <v>2.1052631578947364E-2</v>
      </c>
    </row>
    <row r="233" spans="2:19" x14ac:dyDescent="0.25">
      <c r="B233" s="3">
        <f t="shared" ca="1" si="3"/>
        <v>274</v>
      </c>
      <c r="C233" s="1">
        <f ca="1">RANDBETWEEN(10,140)/10+SIN(RADIANS(Table1[[#This Row],[Dir]]))</f>
        <v>9.4024359497401768</v>
      </c>
      <c r="M233" s="8" t="s">
        <v>31</v>
      </c>
      <c r="N233">
        <v>228</v>
      </c>
      <c r="O233" s="9">
        <f>GETPIVOTDATA("Spd",PT_1,"Dir",Table2[[#This Row],[Dir]],"Spd",Table2[#Headers])</f>
        <v>2.1052631578947368E-3</v>
      </c>
      <c r="P233" s="9">
        <f>GETPIVOTDATA("Spd",PT_1,"Dir",Table2[[#This Row],[Dir]],"Spd",Table2[#Headers])+Table2[[#This Row],[0-3]]</f>
        <v>6.3157894736842104E-3</v>
      </c>
      <c r="Q233" s="9">
        <f>GETPIVOTDATA("Spd",PT_1,"Dir",Table2[[#This Row],[Dir]],"Spd",Table2[#Headers])+Table2[[#This Row],[3-6]]</f>
        <v>1.4736842105263158E-2</v>
      </c>
      <c r="R233" s="9">
        <f>GETPIVOTDATA("Spd",PT_1,"Dir",Table2[[#This Row],[Dir]],"Spd",Table2[#Headers])+Table2[[#This Row],[6-9]]</f>
        <v>1.8947368421052629E-2</v>
      </c>
      <c r="S233" s="9">
        <f>GETPIVOTDATA("Spd",PT_1,"Dir",Table2[[#This Row],[Dir]],"Spd",Table2[#Headers])+Table2[[#This Row],[9-12]]</f>
        <v>2.1052631578947364E-2</v>
      </c>
    </row>
    <row r="234" spans="2:19" x14ac:dyDescent="0.25">
      <c r="B234" s="3">
        <f t="shared" ca="1" si="3"/>
        <v>35</v>
      </c>
      <c r="C234" s="1">
        <f ca="1">RANDBETWEEN(10,140)/10+SIN(RADIANS(Table1[[#This Row],[Dir]]))</f>
        <v>9.7735764363510462</v>
      </c>
      <c r="M234" s="8" t="s">
        <v>31</v>
      </c>
      <c r="N234">
        <v>229</v>
      </c>
      <c r="O234" s="9">
        <f>GETPIVOTDATA("Spd",PT_1,"Dir",Table2[[#This Row],[Dir]],"Spd",Table2[#Headers])</f>
        <v>2.1052631578947368E-3</v>
      </c>
      <c r="P234" s="9">
        <f>GETPIVOTDATA("Spd",PT_1,"Dir",Table2[[#This Row],[Dir]],"Spd",Table2[#Headers])+Table2[[#This Row],[0-3]]</f>
        <v>6.3157894736842104E-3</v>
      </c>
      <c r="Q234" s="9">
        <f>GETPIVOTDATA("Spd",PT_1,"Dir",Table2[[#This Row],[Dir]],"Spd",Table2[#Headers])+Table2[[#This Row],[3-6]]</f>
        <v>1.4736842105263158E-2</v>
      </c>
      <c r="R234" s="9">
        <f>GETPIVOTDATA("Spd",PT_1,"Dir",Table2[[#This Row],[Dir]],"Spd",Table2[#Headers])+Table2[[#This Row],[6-9]]</f>
        <v>1.8947368421052629E-2</v>
      </c>
      <c r="S234" s="9">
        <f>GETPIVOTDATA("Spd",PT_1,"Dir",Table2[[#This Row],[Dir]],"Spd",Table2[#Headers])+Table2[[#This Row],[9-12]]</f>
        <v>2.1052631578947364E-2</v>
      </c>
    </row>
    <row r="235" spans="2:19" x14ac:dyDescent="0.25">
      <c r="B235" s="3">
        <f t="shared" ca="1" si="3"/>
        <v>227</v>
      </c>
      <c r="C235" s="1">
        <f ca="1">RANDBETWEEN(10,140)/10+SIN(RADIANS(Table1[[#This Row],[Dir]]))</f>
        <v>8.5686462983808305</v>
      </c>
      <c r="M235" s="8" t="s">
        <v>32</v>
      </c>
      <c r="N235">
        <v>230</v>
      </c>
      <c r="O235" s="9">
        <f>GETPIVOTDATA("Spd",PT_1,"Dir",Table2[[#This Row],[Dir]],"Spd",Table2[#Headers])</f>
        <v>8.4210526315789472E-3</v>
      </c>
      <c r="P235" s="9">
        <f>GETPIVOTDATA("Spd",PT_1,"Dir",Table2[[#This Row],[Dir]],"Spd",Table2[#Headers])+Table2[[#This Row],[0-3]]</f>
        <v>1.6842105263157894E-2</v>
      </c>
      <c r="Q235" s="9">
        <f>GETPIVOTDATA("Spd",PT_1,"Dir",Table2[[#This Row],[Dir]],"Spd",Table2[#Headers])+Table2[[#This Row],[3-6]]</f>
        <v>2.5263157894736842E-2</v>
      </c>
      <c r="R235" s="9">
        <f>GETPIVOTDATA("Spd",PT_1,"Dir",Table2[[#This Row],[Dir]],"Spd",Table2[#Headers])+Table2[[#This Row],[6-9]]</f>
        <v>3.3684210526315789E-2</v>
      </c>
      <c r="S235" s="9">
        <f>GETPIVOTDATA("Spd",PT_1,"Dir",Table2[[#This Row],[Dir]],"Spd",Table2[#Headers])+Table2[[#This Row],[9-12]]</f>
        <v>3.7894736842105259E-2</v>
      </c>
    </row>
    <row r="236" spans="2:19" x14ac:dyDescent="0.25">
      <c r="B236" s="3">
        <f t="shared" ca="1" si="3"/>
        <v>335</v>
      </c>
      <c r="C236" s="1">
        <f ca="1">RANDBETWEEN(10,140)/10+SIN(RADIANS(Table1[[#This Row],[Dir]]))</f>
        <v>1.5773817382593007</v>
      </c>
      <c r="M236" s="8" t="s">
        <v>32</v>
      </c>
      <c r="N236">
        <v>231</v>
      </c>
      <c r="O236" s="9">
        <f>GETPIVOTDATA("Spd",PT_1,"Dir",Table2[[#This Row],[Dir]],"Spd",Table2[#Headers])</f>
        <v>8.4210526315789472E-3</v>
      </c>
      <c r="P236" s="9">
        <f>GETPIVOTDATA("Spd",PT_1,"Dir",Table2[[#This Row],[Dir]],"Spd",Table2[#Headers])+Table2[[#This Row],[0-3]]</f>
        <v>1.6842105263157894E-2</v>
      </c>
      <c r="Q236" s="9">
        <f>GETPIVOTDATA("Spd",PT_1,"Dir",Table2[[#This Row],[Dir]],"Spd",Table2[#Headers])+Table2[[#This Row],[3-6]]</f>
        <v>2.5263157894736842E-2</v>
      </c>
      <c r="R236" s="9">
        <f>GETPIVOTDATA("Spd",PT_1,"Dir",Table2[[#This Row],[Dir]],"Spd",Table2[#Headers])+Table2[[#This Row],[6-9]]</f>
        <v>3.3684210526315789E-2</v>
      </c>
      <c r="S236" s="9">
        <f>GETPIVOTDATA("Spd",PT_1,"Dir",Table2[[#This Row],[Dir]],"Spd",Table2[#Headers])+Table2[[#This Row],[9-12]]</f>
        <v>3.7894736842105259E-2</v>
      </c>
    </row>
    <row r="237" spans="2:19" x14ac:dyDescent="0.25">
      <c r="B237" s="3">
        <f t="shared" ca="1" si="3"/>
        <v>89</v>
      </c>
      <c r="C237" s="1">
        <f ca="1">RANDBETWEEN(10,140)/10+SIN(RADIANS(Table1[[#This Row],[Dir]]))</f>
        <v>3.499847695156391</v>
      </c>
      <c r="M237" s="8" t="s">
        <v>32</v>
      </c>
      <c r="N237">
        <v>232</v>
      </c>
      <c r="O237" s="9">
        <f>GETPIVOTDATA("Spd",PT_1,"Dir",Table2[[#This Row],[Dir]],"Spd",Table2[#Headers])</f>
        <v>8.4210526315789472E-3</v>
      </c>
      <c r="P237" s="9">
        <f>GETPIVOTDATA("Spd",PT_1,"Dir",Table2[[#This Row],[Dir]],"Spd",Table2[#Headers])+Table2[[#This Row],[0-3]]</f>
        <v>1.6842105263157894E-2</v>
      </c>
      <c r="Q237" s="9">
        <f>GETPIVOTDATA("Spd",PT_1,"Dir",Table2[[#This Row],[Dir]],"Spd",Table2[#Headers])+Table2[[#This Row],[3-6]]</f>
        <v>2.5263157894736842E-2</v>
      </c>
      <c r="R237" s="9">
        <f>GETPIVOTDATA("Spd",PT_1,"Dir",Table2[[#This Row],[Dir]],"Spd",Table2[#Headers])+Table2[[#This Row],[6-9]]</f>
        <v>3.3684210526315789E-2</v>
      </c>
      <c r="S237" s="9">
        <f>GETPIVOTDATA("Spd",PT_1,"Dir",Table2[[#This Row],[Dir]],"Spd",Table2[#Headers])+Table2[[#This Row],[9-12]]</f>
        <v>3.7894736842105259E-2</v>
      </c>
    </row>
    <row r="238" spans="2:19" x14ac:dyDescent="0.25">
      <c r="B238" s="3">
        <f t="shared" ca="1" si="3"/>
        <v>305</v>
      </c>
      <c r="C238" s="1">
        <f ca="1">RANDBETWEEN(10,140)/10+SIN(RADIANS(Table1[[#This Row],[Dir]]))</f>
        <v>11.380847955711008</v>
      </c>
      <c r="M238" s="8" t="s">
        <v>32</v>
      </c>
      <c r="N238">
        <v>233</v>
      </c>
      <c r="O238" s="9">
        <f>GETPIVOTDATA("Spd",PT_1,"Dir",Table2[[#This Row],[Dir]],"Spd",Table2[#Headers])</f>
        <v>8.4210526315789472E-3</v>
      </c>
      <c r="P238" s="9">
        <f>GETPIVOTDATA("Spd",PT_1,"Dir",Table2[[#This Row],[Dir]],"Spd",Table2[#Headers])+Table2[[#This Row],[0-3]]</f>
        <v>1.6842105263157894E-2</v>
      </c>
      <c r="Q238" s="9">
        <f>GETPIVOTDATA("Spd",PT_1,"Dir",Table2[[#This Row],[Dir]],"Spd",Table2[#Headers])+Table2[[#This Row],[3-6]]</f>
        <v>2.5263157894736842E-2</v>
      </c>
      <c r="R238" s="9">
        <f>GETPIVOTDATA("Spd",PT_1,"Dir",Table2[[#This Row],[Dir]],"Spd",Table2[#Headers])+Table2[[#This Row],[6-9]]</f>
        <v>3.3684210526315789E-2</v>
      </c>
      <c r="S238" s="9">
        <f>GETPIVOTDATA("Spd",PT_1,"Dir",Table2[[#This Row],[Dir]],"Spd",Table2[#Headers])+Table2[[#This Row],[9-12]]</f>
        <v>3.7894736842105259E-2</v>
      </c>
    </row>
    <row r="239" spans="2:19" x14ac:dyDescent="0.25">
      <c r="B239" s="3">
        <f t="shared" ca="1" si="3"/>
        <v>264</v>
      </c>
      <c r="C239" s="1">
        <f ca="1">RANDBETWEEN(10,140)/10+SIN(RADIANS(Table1[[#This Row],[Dir]]))</f>
        <v>8.8054781046317281</v>
      </c>
      <c r="M239" s="8" t="s">
        <v>32</v>
      </c>
      <c r="N239">
        <v>234</v>
      </c>
      <c r="O239" s="9">
        <f>GETPIVOTDATA("Spd",PT_1,"Dir",Table2[[#This Row],[Dir]],"Spd",Table2[#Headers])</f>
        <v>8.4210526315789472E-3</v>
      </c>
      <c r="P239" s="9">
        <f>GETPIVOTDATA("Spd",PT_1,"Dir",Table2[[#This Row],[Dir]],"Spd",Table2[#Headers])+Table2[[#This Row],[0-3]]</f>
        <v>1.6842105263157894E-2</v>
      </c>
      <c r="Q239" s="9">
        <f>GETPIVOTDATA("Spd",PT_1,"Dir",Table2[[#This Row],[Dir]],"Spd",Table2[#Headers])+Table2[[#This Row],[3-6]]</f>
        <v>2.5263157894736842E-2</v>
      </c>
      <c r="R239" s="9">
        <f>GETPIVOTDATA("Spd",PT_1,"Dir",Table2[[#This Row],[Dir]],"Spd",Table2[#Headers])+Table2[[#This Row],[6-9]]</f>
        <v>3.3684210526315789E-2</v>
      </c>
      <c r="S239" s="9">
        <f>GETPIVOTDATA("Spd",PT_1,"Dir",Table2[[#This Row],[Dir]],"Spd",Table2[#Headers])+Table2[[#This Row],[9-12]]</f>
        <v>3.7894736842105259E-2</v>
      </c>
    </row>
    <row r="240" spans="2:19" x14ac:dyDescent="0.25">
      <c r="B240" s="3">
        <f t="shared" ca="1" si="3"/>
        <v>194</v>
      </c>
      <c r="C240" s="1">
        <f ca="1">RANDBETWEEN(10,140)/10+SIN(RADIANS(Table1[[#This Row],[Dir]]))</f>
        <v>10.758078104400333</v>
      </c>
      <c r="M240" s="8" t="s">
        <v>32</v>
      </c>
      <c r="N240">
        <v>235</v>
      </c>
      <c r="O240" s="9">
        <f>GETPIVOTDATA("Spd",PT_1,"Dir",Table2[[#This Row],[Dir]],"Spd",Table2[#Headers])</f>
        <v>8.4210526315789472E-3</v>
      </c>
      <c r="P240" s="9">
        <f>GETPIVOTDATA("Spd",PT_1,"Dir",Table2[[#This Row],[Dir]],"Spd",Table2[#Headers])+Table2[[#This Row],[0-3]]</f>
        <v>1.6842105263157894E-2</v>
      </c>
      <c r="Q240" s="9">
        <f>GETPIVOTDATA("Spd",PT_1,"Dir",Table2[[#This Row],[Dir]],"Spd",Table2[#Headers])+Table2[[#This Row],[3-6]]</f>
        <v>2.5263157894736842E-2</v>
      </c>
      <c r="R240" s="9">
        <f>GETPIVOTDATA("Spd",PT_1,"Dir",Table2[[#This Row],[Dir]],"Spd",Table2[#Headers])+Table2[[#This Row],[6-9]]</f>
        <v>3.3684210526315789E-2</v>
      </c>
      <c r="S240" s="9">
        <f>GETPIVOTDATA("Spd",PT_1,"Dir",Table2[[#This Row],[Dir]],"Spd",Table2[#Headers])+Table2[[#This Row],[9-12]]</f>
        <v>3.7894736842105259E-2</v>
      </c>
    </row>
    <row r="241" spans="2:19" x14ac:dyDescent="0.25">
      <c r="B241" s="3">
        <f t="shared" ca="1" si="3"/>
        <v>102</v>
      </c>
      <c r="C241" s="1">
        <f ca="1">RANDBETWEEN(10,140)/10+SIN(RADIANS(Table1[[#This Row],[Dir]]))</f>
        <v>13.978147600733806</v>
      </c>
      <c r="M241" s="8" t="s">
        <v>32</v>
      </c>
      <c r="N241">
        <v>236</v>
      </c>
      <c r="O241" s="9">
        <f>GETPIVOTDATA("Spd",PT_1,"Dir",Table2[[#This Row],[Dir]],"Spd",Table2[#Headers])</f>
        <v>8.4210526315789472E-3</v>
      </c>
      <c r="P241" s="9">
        <f>GETPIVOTDATA("Spd",PT_1,"Dir",Table2[[#This Row],[Dir]],"Spd",Table2[#Headers])+Table2[[#This Row],[0-3]]</f>
        <v>1.6842105263157894E-2</v>
      </c>
      <c r="Q241" s="9">
        <f>GETPIVOTDATA("Spd",PT_1,"Dir",Table2[[#This Row],[Dir]],"Spd",Table2[#Headers])+Table2[[#This Row],[3-6]]</f>
        <v>2.5263157894736842E-2</v>
      </c>
      <c r="R241" s="9">
        <f>GETPIVOTDATA("Spd",PT_1,"Dir",Table2[[#This Row],[Dir]],"Spd",Table2[#Headers])+Table2[[#This Row],[6-9]]</f>
        <v>3.3684210526315789E-2</v>
      </c>
      <c r="S241" s="9">
        <f>GETPIVOTDATA("Spd",PT_1,"Dir",Table2[[#This Row],[Dir]],"Spd",Table2[#Headers])+Table2[[#This Row],[9-12]]</f>
        <v>3.7894736842105259E-2</v>
      </c>
    </row>
    <row r="242" spans="2:19" x14ac:dyDescent="0.25">
      <c r="B242" s="3">
        <f t="shared" ca="1" si="3"/>
        <v>33</v>
      </c>
      <c r="C242" s="1">
        <f ca="1">RANDBETWEEN(10,140)/10+SIN(RADIANS(Table1[[#This Row],[Dir]]))</f>
        <v>12.344639035015028</v>
      </c>
      <c r="M242" s="8" t="s">
        <v>32</v>
      </c>
      <c r="N242">
        <v>237</v>
      </c>
      <c r="O242" s="9">
        <f>GETPIVOTDATA("Spd",PT_1,"Dir",Table2[[#This Row],[Dir]],"Spd",Table2[#Headers])</f>
        <v>8.4210526315789472E-3</v>
      </c>
      <c r="P242" s="9">
        <f>GETPIVOTDATA("Spd",PT_1,"Dir",Table2[[#This Row],[Dir]],"Spd",Table2[#Headers])+Table2[[#This Row],[0-3]]</f>
        <v>1.6842105263157894E-2</v>
      </c>
      <c r="Q242" s="9">
        <f>GETPIVOTDATA("Spd",PT_1,"Dir",Table2[[#This Row],[Dir]],"Spd",Table2[#Headers])+Table2[[#This Row],[3-6]]</f>
        <v>2.5263157894736842E-2</v>
      </c>
      <c r="R242" s="9">
        <f>GETPIVOTDATA("Spd",PT_1,"Dir",Table2[[#This Row],[Dir]],"Spd",Table2[#Headers])+Table2[[#This Row],[6-9]]</f>
        <v>3.3684210526315789E-2</v>
      </c>
      <c r="S242" s="9">
        <f>GETPIVOTDATA("Spd",PT_1,"Dir",Table2[[#This Row],[Dir]],"Spd",Table2[#Headers])+Table2[[#This Row],[9-12]]</f>
        <v>3.7894736842105259E-2</v>
      </c>
    </row>
    <row r="243" spans="2:19" x14ac:dyDescent="0.25">
      <c r="B243" s="3">
        <f t="shared" ca="1" si="3"/>
        <v>300</v>
      </c>
      <c r="C243" s="1">
        <f ca="1">RANDBETWEEN(10,140)/10+SIN(RADIANS(Table1[[#This Row],[Dir]]))</f>
        <v>10.033974596215561</v>
      </c>
      <c r="M243" s="8" t="s">
        <v>32</v>
      </c>
      <c r="N243">
        <v>238</v>
      </c>
      <c r="O243" s="9">
        <f>GETPIVOTDATA("Spd",PT_1,"Dir",Table2[[#This Row],[Dir]],"Spd",Table2[#Headers])</f>
        <v>8.4210526315789472E-3</v>
      </c>
      <c r="P243" s="9">
        <f>GETPIVOTDATA("Spd",PT_1,"Dir",Table2[[#This Row],[Dir]],"Spd",Table2[#Headers])+Table2[[#This Row],[0-3]]</f>
        <v>1.6842105263157894E-2</v>
      </c>
      <c r="Q243" s="9">
        <f>GETPIVOTDATA("Spd",PT_1,"Dir",Table2[[#This Row],[Dir]],"Spd",Table2[#Headers])+Table2[[#This Row],[3-6]]</f>
        <v>2.5263157894736842E-2</v>
      </c>
      <c r="R243" s="9">
        <f>GETPIVOTDATA("Spd",PT_1,"Dir",Table2[[#This Row],[Dir]],"Spd",Table2[#Headers])+Table2[[#This Row],[6-9]]</f>
        <v>3.3684210526315789E-2</v>
      </c>
      <c r="S243" s="9">
        <f>GETPIVOTDATA("Spd",PT_1,"Dir",Table2[[#This Row],[Dir]],"Spd",Table2[#Headers])+Table2[[#This Row],[9-12]]</f>
        <v>3.7894736842105259E-2</v>
      </c>
    </row>
    <row r="244" spans="2:19" x14ac:dyDescent="0.25">
      <c r="B244" s="3">
        <f t="shared" ca="1" si="3"/>
        <v>289</v>
      </c>
      <c r="C244" s="1">
        <f ca="1">RANDBETWEEN(10,140)/10+SIN(RADIANS(Table1[[#This Row],[Dir]]))</f>
        <v>10.854481424400683</v>
      </c>
      <c r="M244" s="8" t="s">
        <v>32</v>
      </c>
      <c r="N244">
        <v>239</v>
      </c>
      <c r="O244" s="9">
        <f>GETPIVOTDATA("Spd",PT_1,"Dir",Table2[[#This Row],[Dir]],"Spd",Table2[#Headers])</f>
        <v>8.4210526315789472E-3</v>
      </c>
      <c r="P244" s="9">
        <f>GETPIVOTDATA("Spd",PT_1,"Dir",Table2[[#This Row],[Dir]],"Spd",Table2[#Headers])+Table2[[#This Row],[0-3]]</f>
        <v>1.6842105263157894E-2</v>
      </c>
      <c r="Q244" s="9">
        <f>GETPIVOTDATA("Spd",PT_1,"Dir",Table2[[#This Row],[Dir]],"Spd",Table2[#Headers])+Table2[[#This Row],[3-6]]</f>
        <v>2.5263157894736842E-2</v>
      </c>
      <c r="R244" s="9">
        <f>GETPIVOTDATA("Spd",PT_1,"Dir",Table2[[#This Row],[Dir]],"Spd",Table2[#Headers])+Table2[[#This Row],[6-9]]</f>
        <v>3.3684210526315789E-2</v>
      </c>
      <c r="S244" s="9">
        <f>GETPIVOTDATA("Spd",PT_1,"Dir",Table2[[#This Row],[Dir]],"Spd",Table2[#Headers])+Table2[[#This Row],[9-12]]</f>
        <v>3.7894736842105259E-2</v>
      </c>
    </row>
    <row r="245" spans="2:19" x14ac:dyDescent="0.25">
      <c r="B245" s="3">
        <f t="shared" ca="1" si="3"/>
        <v>358</v>
      </c>
      <c r="C245" s="1">
        <f ca="1">RANDBETWEEN(10,140)/10+SIN(RADIANS(Table1[[#This Row],[Dir]]))</f>
        <v>9.5651005032974989</v>
      </c>
      <c r="M245" s="8" t="s">
        <v>33</v>
      </c>
      <c r="N245">
        <v>240</v>
      </c>
      <c r="O245" s="9">
        <f>GETPIVOTDATA("Spd",PT_1,"Dir",Table2[[#This Row],[Dir]],"Spd",Table2[#Headers])</f>
        <v>4.2105263157894736E-3</v>
      </c>
      <c r="P245" s="9">
        <f>GETPIVOTDATA("Spd",PT_1,"Dir",Table2[[#This Row],[Dir]],"Spd",Table2[#Headers])+Table2[[#This Row],[0-3]]</f>
        <v>8.4210526315789472E-3</v>
      </c>
      <c r="Q245" s="9">
        <f>GETPIVOTDATA("Spd",PT_1,"Dir",Table2[[#This Row],[Dir]],"Spd",Table2[#Headers])+Table2[[#This Row],[3-6]]</f>
        <v>1.4736842105263158E-2</v>
      </c>
      <c r="R245" s="9">
        <f>GETPIVOTDATA("Spd",PT_1,"Dir",Table2[[#This Row],[Dir]],"Spd",Table2[#Headers])+Table2[[#This Row],[6-9]]</f>
        <v>1.8947368421052629E-2</v>
      </c>
      <c r="S245" s="9">
        <f>GETPIVOTDATA("Spd",PT_1,"Dir",Table2[[#This Row],[Dir]],"Spd",Table2[#Headers])+Table2[[#This Row],[9-12]]</f>
        <v>1.8947368421052629E-2</v>
      </c>
    </row>
    <row r="246" spans="2:19" x14ac:dyDescent="0.25">
      <c r="B246" s="3">
        <f t="shared" ca="1" si="3"/>
        <v>336</v>
      </c>
      <c r="C246" s="1">
        <f ca="1">RANDBETWEEN(10,140)/10+SIN(RADIANS(Table1[[#This Row],[Dir]]))</f>
        <v>10.593263356924201</v>
      </c>
      <c r="M246" s="8" t="s">
        <v>33</v>
      </c>
      <c r="N246">
        <v>241</v>
      </c>
      <c r="O246" s="9">
        <f>GETPIVOTDATA("Spd",PT_1,"Dir",Table2[[#This Row],[Dir]],"Spd",Table2[#Headers])</f>
        <v>4.2105263157894736E-3</v>
      </c>
      <c r="P246" s="9">
        <f>GETPIVOTDATA("Spd",PT_1,"Dir",Table2[[#This Row],[Dir]],"Spd",Table2[#Headers])+Table2[[#This Row],[0-3]]</f>
        <v>8.4210526315789472E-3</v>
      </c>
      <c r="Q246" s="9">
        <f>GETPIVOTDATA("Spd",PT_1,"Dir",Table2[[#This Row],[Dir]],"Spd",Table2[#Headers])+Table2[[#This Row],[3-6]]</f>
        <v>1.4736842105263158E-2</v>
      </c>
      <c r="R246" s="9">
        <f>GETPIVOTDATA("Spd",PT_1,"Dir",Table2[[#This Row],[Dir]],"Spd",Table2[#Headers])+Table2[[#This Row],[6-9]]</f>
        <v>1.8947368421052629E-2</v>
      </c>
      <c r="S246" s="9">
        <f>GETPIVOTDATA("Spd",PT_1,"Dir",Table2[[#This Row],[Dir]],"Spd",Table2[#Headers])+Table2[[#This Row],[9-12]]</f>
        <v>1.8947368421052629E-2</v>
      </c>
    </row>
    <row r="247" spans="2:19" x14ac:dyDescent="0.25">
      <c r="B247" s="3">
        <f t="shared" ca="1" si="3"/>
        <v>46</v>
      </c>
      <c r="C247" s="1">
        <f ca="1">RANDBETWEEN(10,140)/10+SIN(RADIANS(Table1[[#This Row],[Dir]]))</f>
        <v>14.119339800338651</v>
      </c>
      <c r="M247" s="8" t="s">
        <v>33</v>
      </c>
      <c r="N247">
        <v>242</v>
      </c>
      <c r="O247" s="9">
        <f>GETPIVOTDATA("Spd",PT_1,"Dir",Table2[[#This Row],[Dir]],"Spd",Table2[#Headers])</f>
        <v>4.2105263157894736E-3</v>
      </c>
      <c r="P247" s="9">
        <f>GETPIVOTDATA("Spd",PT_1,"Dir",Table2[[#This Row],[Dir]],"Spd",Table2[#Headers])+Table2[[#This Row],[0-3]]</f>
        <v>8.4210526315789472E-3</v>
      </c>
      <c r="Q247" s="9">
        <f>GETPIVOTDATA("Spd",PT_1,"Dir",Table2[[#This Row],[Dir]],"Spd",Table2[#Headers])+Table2[[#This Row],[3-6]]</f>
        <v>1.4736842105263158E-2</v>
      </c>
      <c r="R247" s="9">
        <f>GETPIVOTDATA("Spd",PT_1,"Dir",Table2[[#This Row],[Dir]],"Spd",Table2[#Headers])+Table2[[#This Row],[6-9]]</f>
        <v>1.8947368421052629E-2</v>
      </c>
      <c r="S247" s="9">
        <f>GETPIVOTDATA("Spd",PT_1,"Dir",Table2[[#This Row],[Dir]],"Spd",Table2[#Headers])+Table2[[#This Row],[9-12]]</f>
        <v>1.8947368421052629E-2</v>
      </c>
    </row>
    <row r="248" spans="2:19" x14ac:dyDescent="0.25">
      <c r="B248" s="3">
        <f t="shared" ca="1" si="3"/>
        <v>144</v>
      </c>
      <c r="C248" s="1">
        <f ca="1">RANDBETWEEN(10,140)/10+SIN(RADIANS(Table1[[#This Row],[Dir]]))</f>
        <v>5.2877852522924735</v>
      </c>
      <c r="M248" s="8" t="s">
        <v>33</v>
      </c>
      <c r="N248">
        <v>243</v>
      </c>
      <c r="O248" s="9">
        <f>GETPIVOTDATA("Spd",PT_1,"Dir",Table2[[#This Row],[Dir]],"Spd",Table2[#Headers])</f>
        <v>4.2105263157894736E-3</v>
      </c>
      <c r="P248" s="9">
        <f>GETPIVOTDATA("Spd",PT_1,"Dir",Table2[[#This Row],[Dir]],"Spd",Table2[#Headers])+Table2[[#This Row],[0-3]]</f>
        <v>8.4210526315789472E-3</v>
      </c>
      <c r="Q248" s="9">
        <f>GETPIVOTDATA("Spd",PT_1,"Dir",Table2[[#This Row],[Dir]],"Spd",Table2[#Headers])+Table2[[#This Row],[3-6]]</f>
        <v>1.4736842105263158E-2</v>
      </c>
      <c r="R248" s="9">
        <f>GETPIVOTDATA("Spd",PT_1,"Dir",Table2[[#This Row],[Dir]],"Spd",Table2[#Headers])+Table2[[#This Row],[6-9]]</f>
        <v>1.8947368421052629E-2</v>
      </c>
      <c r="S248" s="9">
        <f>GETPIVOTDATA("Spd",PT_1,"Dir",Table2[[#This Row],[Dir]],"Spd",Table2[#Headers])+Table2[[#This Row],[9-12]]</f>
        <v>1.8947368421052629E-2</v>
      </c>
    </row>
    <row r="249" spans="2:19" x14ac:dyDescent="0.25">
      <c r="B249" s="3">
        <f t="shared" ca="1" si="3"/>
        <v>186</v>
      </c>
      <c r="C249" s="1">
        <f ca="1">RANDBETWEEN(10,140)/10+SIN(RADIANS(Table1[[#This Row],[Dir]]))</f>
        <v>9.4954715367323459</v>
      </c>
      <c r="M249" s="8" t="s">
        <v>33</v>
      </c>
      <c r="N249">
        <v>244</v>
      </c>
      <c r="O249" s="9">
        <f>GETPIVOTDATA("Spd",PT_1,"Dir",Table2[[#This Row],[Dir]],"Spd",Table2[#Headers])</f>
        <v>4.2105263157894736E-3</v>
      </c>
      <c r="P249" s="9">
        <f>GETPIVOTDATA("Spd",PT_1,"Dir",Table2[[#This Row],[Dir]],"Spd",Table2[#Headers])+Table2[[#This Row],[0-3]]</f>
        <v>8.4210526315789472E-3</v>
      </c>
      <c r="Q249" s="9">
        <f>GETPIVOTDATA("Spd",PT_1,"Dir",Table2[[#This Row],[Dir]],"Spd",Table2[#Headers])+Table2[[#This Row],[3-6]]</f>
        <v>1.4736842105263158E-2</v>
      </c>
      <c r="R249" s="9">
        <f>GETPIVOTDATA("Spd",PT_1,"Dir",Table2[[#This Row],[Dir]],"Spd",Table2[#Headers])+Table2[[#This Row],[6-9]]</f>
        <v>1.8947368421052629E-2</v>
      </c>
      <c r="S249" s="9">
        <f>GETPIVOTDATA("Spd",PT_1,"Dir",Table2[[#This Row],[Dir]],"Spd",Table2[#Headers])+Table2[[#This Row],[9-12]]</f>
        <v>1.8947368421052629E-2</v>
      </c>
    </row>
    <row r="250" spans="2:19" x14ac:dyDescent="0.25">
      <c r="B250" s="3">
        <f t="shared" ca="1" si="3"/>
        <v>249</v>
      </c>
      <c r="C250" s="1">
        <f ca="1">RANDBETWEEN(10,140)/10+SIN(RADIANS(Table1[[#This Row],[Dir]]))</f>
        <v>8.9664195735027992</v>
      </c>
      <c r="M250" s="8" t="s">
        <v>33</v>
      </c>
      <c r="N250">
        <v>245</v>
      </c>
      <c r="O250" s="9">
        <f>GETPIVOTDATA("Spd",PT_1,"Dir",Table2[[#This Row],[Dir]],"Spd",Table2[#Headers])</f>
        <v>4.2105263157894736E-3</v>
      </c>
      <c r="P250" s="9">
        <f>GETPIVOTDATA("Spd",PT_1,"Dir",Table2[[#This Row],[Dir]],"Spd",Table2[#Headers])+Table2[[#This Row],[0-3]]</f>
        <v>8.4210526315789472E-3</v>
      </c>
      <c r="Q250" s="9">
        <f>GETPIVOTDATA("Spd",PT_1,"Dir",Table2[[#This Row],[Dir]],"Spd",Table2[#Headers])+Table2[[#This Row],[3-6]]</f>
        <v>1.4736842105263158E-2</v>
      </c>
      <c r="R250" s="9">
        <f>GETPIVOTDATA("Spd",PT_1,"Dir",Table2[[#This Row],[Dir]],"Spd",Table2[#Headers])+Table2[[#This Row],[6-9]]</f>
        <v>1.8947368421052629E-2</v>
      </c>
      <c r="S250" s="9">
        <f>GETPIVOTDATA("Spd",PT_1,"Dir",Table2[[#This Row],[Dir]],"Spd",Table2[#Headers])+Table2[[#This Row],[9-12]]</f>
        <v>1.8947368421052629E-2</v>
      </c>
    </row>
    <row r="251" spans="2:19" x14ac:dyDescent="0.25">
      <c r="B251" s="3">
        <f t="shared" ca="1" si="3"/>
        <v>358</v>
      </c>
      <c r="C251" s="1">
        <f ca="1">RANDBETWEEN(10,140)/10+SIN(RADIANS(Table1[[#This Row],[Dir]]))</f>
        <v>8.1651005032974986</v>
      </c>
      <c r="M251" s="8" t="s">
        <v>33</v>
      </c>
      <c r="N251">
        <v>246</v>
      </c>
      <c r="O251" s="9">
        <f>GETPIVOTDATA("Spd",PT_1,"Dir",Table2[[#This Row],[Dir]],"Spd",Table2[#Headers])</f>
        <v>4.2105263157894736E-3</v>
      </c>
      <c r="P251" s="9">
        <f>GETPIVOTDATA("Spd",PT_1,"Dir",Table2[[#This Row],[Dir]],"Spd",Table2[#Headers])+Table2[[#This Row],[0-3]]</f>
        <v>8.4210526315789472E-3</v>
      </c>
      <c r="Q251" s="9">
        <f>GETPIVOTDATA("Spd",PT_1,"Dir",Table2[[#This Row],[Dir]],"Spd",Table2[#Headers])+Table2[[#This Row],[3-6]]</f>
        <v>1.4736842105263158E-2</v>
      </c>
      <c r="R251" s="9">
        <f>GETPIVOTDATA("Spd",PT_1,"Dir",Table2[[#This Row],[Dir]],"Spd",Table2[#Headers])+Table2[[#This Row],[6-9]]</f>
        <v>1.8947368421052629E-2</v>
      </c>
      <c r="S251" s="9">
        <f>GETPIVOTDATA("Spd",PT_1,"Dir",Table2[[#This Row],[Dir]],"Spd",Table2[#Headers])+Table2[[#This Row],[9-12]]</f>
        <v>1.8947368421052629E-2</v>
      </c>
    </row>
    <row r="252" spans="2:19" x14ac:dyDescent="0.25">
      <c r="B252" s="3">
        <f t="shared" ca="1" si="3"/>
        <v>258</v>
      </c>
      <c r="C252" s="1">
        <f ca="1">RANDBETWEEN(10,140)/10+SIN(RADIANS(Table1[[#This Row],[Dir]]))</f>
        <v>8.0218523992661943</v>
      </c>
      <c r="M252" s="8" t="s">
        <v>33</v>
      </c>
      <c r="N252">
        <v>247</v>
      </c>
      <c r="O252" s="9">
        <f>GETPIVOTDATA("Spd",PT_1,"Dir",Table2[[#This Row],[Dir]],"Spd",Table2[#Headers])</f>
        <v>4.2105263157894736E-3</v>
      </c>
      <c r="P252" s="9">
        <f>GETPIVOTDATA("Spd",PT_1,"Dir",Table2[[#This Row],[Dir]],"Spd",Table2[#Headers])+Table2[[#This Row],[0-3]]</f>
        <v>8.4210526315789472E-3</v>
      </c>
      <c r="Q252" s="9">
        <f>GETPIVOTDATA("Spd",PT_1,"Dir",Table2[[#This Row],[Dir]],"Spd",Table2[#Headers])+Table2[[#This Row],[3-6]]</f>
        <v>1.4736842105263158E-2</v>
      </c>
      <c r="R252" s="9">
        <f>GETPIVOTDATA("Spd",PT_1,"Dir",Table2[[#This Row],[Dir]],"Spd",Table2[#Headers])+Table2[[#This Row],[6-9]]</f>
        <v>1.8947368421052629E-2</v>
      </c>
      <c r="S252" s="9">
        <f>GETPIVOTDATA("Spd",PT_1,"Dir",Table2[[#This Row],[Dir]],"Spd",Table2[#Headers])+Table2[[#This Row],[9-12]]</f>
        <v>1.8947368421052629E-2</v>
      </c>
    </row>
    <row r="253" spans="2:19" x14ac:dyDescent="0.25">
      <c r="B253" s="3">
        <f t="shared" ca="1" si="3"/>
        <v>207</v>
      </c>
      <c r="C253" s="1">
        <f ca="1">RANDBETWEEN(10,140)/10+SIN(RADIANS(Table1[[#This Row],[Dir]]))</f>
        <v>13.446009500260454</v>
      </c>
      <c r="M253" s="8" t="s">
        <v>33</v>
      </c>
      <c r="N253">
        <v>248</v>
      </c>
      <c r="O253" s="9">
        <f>GETPIVOTDATA("Spd",PT_1,"Dir",Table2[[#This Row],[Dir]],"Spd",Table2[#Headers])</f>
        <v>4.2105263157894736E-3</v>
      </c>
      <c r="P253" s="9">
        <f>GETPIVOTDATA("Spd",PT_1,"Dir",Table2[[#This Row],[Dir]],"Spd",Table2[#Headers])+Table2[[#This Row],[0-3]]</f>
        <v>8.4210526315789472E-3</v>
      </c>
      <c r="Q253" s="9">
        <f>GETPIVOTDATA("Spd",PT_1,"Dir",Table2[[#This Row],[Dir]],"Spd",Table2[#Headers])+Table2[[#This Row],[3-6]]</f>
        <v>1.4736842105263158E-2</v>
      </c>
      <c r="R253" s="9">
        <f>GETPIVOTDATA("Spd",PT_1,"Dir",Table2[[#This Row],[Dir]],"Spd",Table2[#Headers])+Table2[[#This Row],[6-9]]</f>
        <v>1.8947368421052629E-2</v>
      </c>
      <c r="S253" s="9">
        <f>GETPIVOTDATA("Spd",PT_1,"Dir",Table2[[#This Row],[Dir]],"Spd",Table2[#Headers])+Table2[[#This Row],[9-12]]</f>
        <v>1.8947368421052629E-2</v>
      </c>
    </row>
    <row r="254" spans="2:19" x14ac:dyDescent="0.25">
      <c r="B254" s="3">
        <f t="shared" ca="1" si="3"/>
        <v>184</v>
      </c>
      <c r="C254" s="1">
        <f ca="1">RANDBETWEEN(10,140)/10+SIN(RADIANS(Table1[[#This Row],[Dir]]))</f>
        <v>10.730243526255876</v>
      </c>
      <c r="M254" s="8" t="s">
        <v>33</v>
      </c>
      <c r="N254">
        <v>249</v>
      </c>
      <c r="O254" s="9">
        <f>GETPIVOTDATA("Spd",PT_1,"Dir",Table2[[#This Row],[Dir]],"Spd",Table2[#Headers])</f>
        <v>4.2105263157894736E-3</v>
      </c>
      <c r="P254" s="9">
        <f>GETPIVOTDATA("Spd",PT_1,"Dir",Table2[[#This Row],[Dir]],"Spd",Table2[#Headers])+Table2[[#This Row],[0-3]]</f>
        <v>8.4210526315789472E-3</v>
      </c>
      <c r="Q254" s="9">
        <f>GETPIVOTDATA("Spd",PT_1,"Dir",Table2[[#This Row],[Dir]],"Spd",Table2[#Headers])+Table2[[#This Row],[3-6]]</f>
        <v>1.4736842105263158E-2</v>
      </c>
      <c r="R254" s="9">
        <f>GETPIVOTDATA("Spd",PT_1,"Dir",Table2[[#This Row],[Dir]],"Spd",Table2[#Headers])+Table2[[#This Row],[6-9]]</f>
        <v>1.8947368421052629E-2</v>
      </c>
      <c r="S254" s="9">
        <f>GETPIVOTDATA("Spd",PT_1,"Dir",Table2[[#This Row],[Dir]],"Spd",Table2[#Headers])+Table2[[#This Row],[9-12]]</f>
        <v>1.8947368421052629E-2</v>
      </c>
    </row>
    <row r="255" spans="2:19" x14ac:dyDescent="0.25">
      <c r="B255" s="3">
        <f t="shared" ca="1" si="3"/>
        <v>20</v>
      </c>
      <c r="C255" s="1">
        <f ca="1">RANDBETWEEN(10,140)/10+SIN(RADIANS(Table1[[#This Row],[Dir]]))</f>
        <v>12.042020143325669</v>
      </c>
      <c r="M255" s="8" t="s">
        <v>34</v>
      </c>
      <c r="N255">
        <v>250</v>
      </c>
      <c r="O255" s="9">
        <f>GETPIVOTDATA("Spd",PT_1,"Dir",Table2[[#This Row],[Dir]],"Spd",Table2[#Headers])</f>
        <v>0</v>
      </c>
      <c r="P255" s="9">
        <f>GETPIVOTDATA("Spd",PT_1,"Dir",Table2[[#This Row],[Dir]],"Spd",Table2[#Headers])+Table2[[#This Row],[0-3]]</f>
        <v>8.4210526315789472E-3</v>
      </c>
      <c r="Q255" s="9">
        <f>GETPIVOTDATA("Spd",PT_1,"Dir",Table2[[#This Row],[Dir]],"Spd",Table2[#Headers])+Table2[[#This Row],[3-6]]</f>
        <v>1.4736842105263158E-2</v>
      </c>
      <c r="R255" s="9">
        <f>GETPIVOTDATA("Spd",PT_1,"Dir",Table2[[#This Row],[Dir]],"Spd",Table2[#Headers])+Table2[[#This Row],[6-9]]</f>
        <v>1.8947368421052629E-2</v>
      </c>
      <c r="S255" s="9">
        <f>GETPIVOTDATA("Spd",PT_1,"Dir",Table2[[#This Row],[Dir]],"Spd",Table2[#Headers])+Table2[[#This Row],[9-12]]</f>
        <v>1.8947368421052629E-2</v>
      </c>
    </row>
    <row r="256" spans="2:19" x14ac:dyDescent="0.25">
      <c r="B256" s="3">
        <f t="shared" ca="1" si="3"/>
        <v>295</v>
      </c>
      <c r="C256" s="1">
        <f ca="1">RANDBETWEEN(10,140)/10+SIN(RADIANS(Table1[[#This Row],[Dir]]))</f>
        <v>7.09369221296335</v>
      </c>
      <c r="M256" s="8" t="s">
        <v>34</v>
      </c>
      <c r="N256">
        <v>251</v>
      </c>
      <c r="O256" s="9">
        <f>GETPIVOTDATA("Spd",PT_1,"Dir",Table2[[#This Row],[Dir]],"Spd",Table2[#Headers])</f>
        <v>0</v>
      </c>
      <c r="P256" s="9">
        <f>GETPIVOTDATA("Spd",PT_1,"Dir",Table2[[#This Row],[Dir]],"Spd",Table2[#Headers])+Table2[[#This Row],[0-3]]</f>
        <v>8.4210526315789472E-3</v>
      </c>
      <c r="Q256" s="9">
        <f>GETPIVOTDATA("Spd",PT_1,"Dir",Table2[[#This Row],[Dir]],"Spd",Table2[#Headers])+Table2[[#This Row],[3-6]]</f>
        <v>1.4736842105263158E-2</v>
      </c>
      <c r="R256" s="9">
        <f>GETPIVOTDATA("Spd",PT_1,"Dir",Table2[[#This Row],[Dir]],"Spd",Table2[#Headers])+Table2[[#This Row],[6-9]]</f>
        <v>1.8947368421052629E-2</v>
      </c>
      <c r="S256" s="9">
        <f>GETPIVOTDATA("Spd",PT_1,"Dir",Table2[[#This Row],[Dir]],"Spd",Table2[#Headers])+Table2[[#This Row],[9-12]]</f>
        <v>1.8947368421052629E-2</v>
      </c>
    </row>
    <row r="257" spans="2:19" x14ac:dyDescent="0.25">
      <c r="B257" s="3">
        <f t="shared" ca="1" si="3"/>
        <v>133</v>
      </c>
      <c r="C257" s="1">
        <f ca="1">RANDBETWEEN(10,140)/10+SIN(RADIANS(Table1[[#This Row],[Dir]]))</f>
        <v>5.5313537016191701</v>
      </c>
      <c r="M257" s="8" t="s">
        <v>34</v>
      </c>
      <c r="N257">
        <v>252</v>
      </c>
      <c r="O257" s="9">
        <f>GETPIVOTDATA("Spd",PT_1,"Dir",Table2[[#This Row],[Dir]],"Spd",Table2[#Headers])</f>
        <v>0</v>
      </c>
      <c r="P257" s="9">
        <f>GETPIVOTDATA("Spd",PT_1,"Dir",Table2[[#This Row],[Dir]],"Spd",Table2[#Headers])+Table2[[#This Row],[0-3]]</f>
        <v>8.4210526315789472E-3</v>
      </c>
      <c r="Q257" s="9">
        <f>GETPIVOTDATA("Spd",PT_1,"Dir",Table2[[#This Row],[Dir]],"Spd",Table2[#Headers])+Table2[[#This Row],[3-6]]</f>
        <v>1.4736842105263158E-2</v>
      </c>
      <c r="R257" s="9">
        <f>GETPIVOTDATA("Spd",PT_1,"Dir",Table2[[#This Row],[Dir]],"Spd",Table2[#Headers])+Table2[[#This Row],[6-9]]</f>
        <v>1.8947368421052629E-2</v>
      </c>
      <c r="S257" s="9">
        <f>GETPIVOTDATA("Spd",PT_1,"Dir",Table2[[#This Row],[Dir]],"Spd",Table2[#Headers])+Table2[[#This Row],[9-12]]</f>
        <v>1.8947368421052629E-2</v>
      </c>
    </row>
    <row r="258" spans="2:19" x14ac:dyDescent="0.25">
      <c r="B258" s="3">
        <f t="shared" ca="1" si="3"/>
        <v>300</v>
      </c>
      <c r="C258" s="1">
        <f ca="1">RANDBETWEEN(10,140)/10+SIN(RADIANS(Table1[[#This Row],[Dir]]))</f>
        <v>9.4339745962155614</v>
      </c>
      <c r="M258" s="8" t="s">
        <v>34</v>
      </c>
      <c r="N258">
        <v>253</v>
      </c>
      <c r="O258" s="9">
        <f>GETPIVOTDATA("Spd",PT_1,"Dir",Table2[[#This Row],[Dir]],"Spd",Table2[#Headers])</f>
        <v>0</v>
      </c>
      <c r="P258" s="9">
        <f>GETPIVOTDATA("Spd",PT_1,"Dir",Table2[[#This Row],[Dir]],"Spd",Table2[#Headers])+Table2[[#This Row],[0-3]]</f>
        <v>8.4210526315789472E-3</v>
      </c>
      <c r="Q258" s="9">
        <f>GETPIVOTDATA("Spd",PT_1,"Dir",Table2[[#This Row],[Dir]],"Spd",Table2[#Headers])+Table2[[#This Row],[3-6]]</f>
        <v>1.4736842105263158E-2</v>
      </c>
      <c r="R258" s="9">
        <f>GETPIVOTDATA("Spd",PT_1,"Dir",Table2[[#This Row],[Dir]],"Spd",Table2[#Headers])+Table2[[#This Row],[6-9]]</f>
        <v>1.8947368421052629E-2</v>
      </c>
      <c r="S258" s="9">
        <f>GETPIVOTDATA("Spd",PT_1,"Dir",Table2[[#This Row],[Dir]],"Spd",Table2[#Headers])+Table2[[#This Row],[9-12]]</f>
        <v>1.8947368421052629E-2</v>
      </c>
    </row>
    <row r="259" spans="2:19" x14ac:dyDescent="0.25">
      <c r="B259" s="3">
        <f t="shared" ca="1" si="3"/>
        <v>61</v>
      </c>
      <c r="C259" s="1">
        <f ca="1">RANDBETWEEN(10,140)/10+SIN(RADIANS(Table1[[#This Row],[Dir]]))</f>
        <v>3.4746197071393956</v>
      </c>
      <c r="M259" s="8" t="s">
        <v>34</v>
      </c>
      <c r="N259">
        <v>254</v>
      </c>
      <c r="O259" s="9">
        <f>GETPIVOTDATA("Spd",PT_1,"Dir",Table2[[#This Row],[Dir]],"Spd",Table2[#Headers])</f>
        <v>0</v>
      </c>
      <c r="P259" s="9">
        <f>GETPIVOTDATA("Spd",PT_1,"Dir",Table2[[#This Row],[Dir]],"Spd",Table2[#Headers])+Table2[[#This Row],[0-3]]</f>
        <v>8.4210526315789472E-3</v>
      </c>
      <c r="Q259" s="9">
        <f>GETPIVOTDATA("Spd",PT_1,"Dir",Table2[[#This Row],[Dir]],"Spd",Table2[#Headers])+Table2[[#This Row],[3-6]]</f>
        <v>1.4736842105263158E-2</v>
      </c>
      <c r="R259" s="9">
        <f>GETPIVOTDATA("Spd",PT_1,"Dir",Table2[[#This Row],[Dir]],"Spd",Table2[#Headers])+Table2[[#This Row],[6-9]]</f>
        <v>1.8947368421052629E-2</v>
      </c>
      <c r="S259" s="9">
        <f>GETPIVOTDATA("Spd",PT_1,"Dir",Table2[[#This Row],[Dir]],"Spd",Table2[#Headers])+Table2[[#This Row],[9-12]]</f>
        <v>1.8947368421052629E-2</v>
      </c>
    </row>
    <row r="260" spans="2:19" x14ac:dyDescent="0.25">
      <c r="B260" s="3">
        <f t="shared" ref="B260:B323" ca="1" si="4">RANDBETWEEN(0,359)</f>
        <v>284</v>
      </c>
      <c r="C260" s="1">
        <f ca="1">RANDBETWEEN(10,140)/10+SIN(RADIANS(Table1[[#This Row],[Dir]]))</f>
        <v>9.9297042737240044</v>
      </c>
      <c r="M260" s="8" t="s">
        <v>34</v>
      </c>
      <c r="N260">
        <v>255</v>
      </c>
      <c r="O260" s="9">
        <f>GETPIVOTDATA("Spd",PT_1,"Dir",Table2[[#This Row],[Dir]],"Spd",Table2[#Headers])</f>
        <v>0</v>
      </c>
      <c r="P260" s="9">
        <f>GETPIVOTDATA("Spd",PT_1,"Dir",Table2[[#This Row],[Dir]],"Spd",Table2[#Headers])+Table2[[#This Row],[0-3]]</f>
        <v>8.4210526315789472E-3</v>
      </c>
      <c r="Q260" s="9">
        <f>GETPIVOTDATA("Spd",PT_1,"Dir",Table2[[#This Row],[Dir]],"Spd",Table2[#Headers])+Table2[[#This Row],[3-6]]</f>
        <v>1.4736842105263158E-2</v>
      </c>
      <c r="R260" s="9">
        <f>GETPIVOTDATA("Spd",PT_1,"Dir",Table2[[#This Row],[Dir]],"Spd",Table2[#Headers])+Table2[[#This Row],[6-9]]</f>
        <v>1.8947368421052629E-2</v>
      </c>
      <c r="S260" s="9">
        <f>GETPIVOTDATA("Spd",PT_1,"Dir",Table2[[#This Row],[Dir]],"Spd",Table2[#Headers])+Table2[[#This Row],[9-12]]</f>
        <v>1.8947368421052629E-2</v>
      </c>
    </row>
    <row r="261" spans="2:19" x14ac:dyDescent="0.25">
      <c r="B261" s="3">
        <f t="shared" ca="1" si="4"/>
        <v>140</v>
      </c>
      <c r="C261" s="1">
        <f ca="1">RANDBETWEEN(10,140)/10+SIN(RADIANS(Table1[[#This Row],[Dir]]))</f>
        <v>2.1427876096865397</v>
      </c>
      <c r="M261" s="8" t="s">
        <v>34</v>
      </c>
      <c r="N261">
        <v>256</v>
      </c>
      <c r="O261" s="9">
        <f>GETPIVOTDATA("Spd",PT_1,"Dir",Table2[[#This Row],[Dir]],"Spd",Table2[#Headers])</f>
        <v>0</v>
      </c>
      <c r="P261" s="9">
        <f>GETPIVOTDATA("Spd",PT_1,"Dir",Table2[[#This Row],[Dir]],"Spd",Table2[#Headers])+Table2[[#This Row],[0-3]]</f>
        <v>8.4210526315789472E-3</v>
      </c>
      <c r="Q261" s="9">
        <f>GETPIVOTDATA("Spd",PT_1,"Dir",Table2[[#This Row],[Dir]],"Spd",Table2[#Headers])+Table2[[#This Row],[3-6]]</f>
        <v>1.4736842105263158E-2</v>
      </c>
      <c r="R261" s="9">
        <f>GETPIVOTDATA("Spd",PT_1,"Dir",Table2[[#This Row],[Dir]],"Spd",Table2[#Headers])+Table2[[#This Row],[6-9]]</f>
        <v>1.8947368421052629E-2</v>
      </c>
      <c r="S261" s="9">
        <f>GETPIVOTDATA("Spd",PT_1,"Dir",Table2[[#This Row],[Dir]],"Spd",Table2[#Headers])+Table2[[#This Row],[9-12]]</f>
        <v>1.8947368421052629E-2</v>
      </c>
    </row>
    <row r="262" spans="2:19" x14ac:dyDescent="0.25">
      <c r="B262" s="3">
        <f t="shared" ca="1" si="4"/>
        <v>47</v>
      </c>
      <c r="C262" s="1">
        <f ca="1">RANDBETWEEN(10,140)/10+SIN(RADIANS(Table1[[#This Row],[Dir]]))</f>
        <v>13.43135370161917</v>
      </c>
      <c r="M262" s="8" t="s">
        <v>34</v>
      </c>
      <c r="N262">
        <v>257</v>
      </c>
      <c r="O262" s="9">
        <f>GETPIVOTDATA("Spd",PT_1,"Dir",Table2[[#This Row],[Dir]],"Spd",Table2[#Headers])</f>
        <v>0</v>
      </c>
      <c r="P262" s="9">
        <f>GETPIVOTDATA("Spd",PT_1,"Dir",Table2[[#This Row],[Dir]],"Spd",Table2[#Headers])+Table2[[#This Row],[0-3]]</f>
        <v>8.4210526315789472E-3</v>
      </c>
      <c r="Q262" s="9">
        <f>GETPIVOTDATA("Spd",PT_1,"Dir",Table2[[#This Row],[Dir]],"Spd",Table2[#Headers])+Table2[[#This Row],[3-6]]</f>
        <v>1.4736842105263158E-2</v>
      </c>
      <c r="R262" s="9">
        <f>GETPIVOTDATA("Spd",PT_1,"Dir",Table2[[#This Row],[Dir]],"Spd",Table2[#Headers])+Table2[[#This Row],[6-9]]</f>
        <v>1.8947368421052629E-2</v>
      </c>
      <c r="S262" s="9">
        <f>GETPIVOTDATA("Spd",PT_1,"Dir",Table2[[#This Row],[Dir]],"Spd",Table2[#Headers])+Table2[[#This Row],[9-12]]</f>
        <v>1.8947368421052629E-2</v>
      </c>
    </row>
    <row r="263" spans="2:19" x14ac:dyDescent="0.25">
      <c r="B263" s="3">
        <f t="shared" ca="1" si="4"/>
        <v>203</v>
      </c>
      <c r="C263" s="1">
        <f ca="1">RANDBETWEEN(10,140)/10+SIN(RADIANS(Table1[[#This Row],[Dir]]))</f>
        <v>13.509268871510727</v>
      </c>
      <c r="M263" s="8" t="s">
        <v>34</v>
      </c>
      <c r="N263">
        <v>258</v>
      </c>
      <c r="O263" s="9">
        <f>GETPIVOTDATA("Spd",PT_1,"Dir",Table2[[#This Row],[Dir]],"Spd",Table2[#Headers])</f>
        <v>0</v>
      </c>
      <c r="P263" s="9">
        <f>GETPIVOTDATA("Spd",PT_1,"Dir",Table2[[#This Row],[Dir]],"Spd",Table2[#Headers])+Table2[[#This Row],[0-3]]</f>
        <v>8.4210526315789472E-3</v>
      </c>
      <c r="Q263" s="9">
        <f>GETPIVOTDATA("Spd",PT_1,"Dir",Table2[[#This Row],[Dir]],"Spd",Table2[#Headers])+Table2[[#This Row],[3-6]]</f>
        <v>1.4736842105263158E-2</v>
      </c>
      <c r="R263" s="9">
        <f>GETPIVOTDATA("Spd",PT_1,"Dir",Table2[[#This Row],[Dir]],"Spd",Table2[#Headers])+Table2[[#This Row],[6-9]]</f>
        <v>1.8947368421052629E-2</v>
      </c>
      <c r="S263" s="9">
        <f>GETPIVOTDATA("Spd",PT_1,"Dir",Table2[[#This Row],[Dir]],"Spd",Table2[#Headers])+Table2[[#This Row],[9-12]]</f>
        <v>1.8947368421052629E-2</v>
      </c>
    </row>
    <row r="264" spans="2:19" x14ac:dyDescent="0.25">
      <c r="B264" s="3">
        <f t="shared" ca="1" si="4"/>
        <v>41</v>
      </c>
      <c r="C264" s="1">
        <f ca="1">RANDBETWEEN(10,140)/10+SIN(RADIANS(Table1[[#This Row],[Dir]]))</f>
        <v>11.256059028990506</v>
      </c>
      <c r="M264" s="8" t="s">
        <v>34</v>
      </c>
      <c r="N264">
        <v>259</v>
      </c>
      <c r="O264" s="9">
        <f>GETPIVOTDATA("Spd",PT_1,"Dir",Table2[[#This Row],[Dir]],"Spd",Table2[#Headers])</f>
        <v>0</v>
      </c>
      <c r="P264" s="9">
        <f>GETPIVOTDATA("Spd",PT_1,"Dir",Table2[[#This Row],[Dir]],"Spd",Table2[#Headers])+Table2[[#This Row],[0-3]]</f>
        <v>8.4210526315789472E-3</v>
      </c>
      <c r="Q264" s="9">
        <f>GETPIVOTDATA("Spd",PT_1,"Dir",Table2[[#This Row],[Dir]],"Spd",Table2[#Headers])+Table2[[#This Row],[3-6]]</f>
        <v>1.4736842105263158E-2</v>
      </c>
      <c r="R264" s="9">
        <f>GETPIVOTDATA("Spd",PT_1,"Dir",Table2[[#This Row],[Dir]],"Spd",Table2[#Headers])+Table2[[#This Row],[6-9]]</f>
        <v>1.8947368421052629E-2</v>
      </c>
      <c r="S264" s="9">
        <f>GETPIVOTDATA("Spd",PT_1,"Dir",Table2[[#This Row],[Dir]],"Spd",Table2[#Headers])+Table2[[#This Row],[9-12]]</f>
        <v>1.8947368421052629E-2</v>
      </c>
    </row>
    <row r="265" spans="2:19" x14ac:dyDescent="0.25">
      <c r="B265" s="3">
        <f t="shared" ca="1" si="4"/>
        <v>316</v>
      </c>
      <c r="C265" s="1">
        <f ca="1">RANDBETWEEN(10,140)/10+SIN(RADIANS(Table1[[#This Row],[Dir]]))</f>
        <v>9.6053416295410035</v>
      </c>
      <c r="M265" s="8" t="s">
        <v>35</v>
      </c>
      <c r="N265">
        <v>260</v>
      </c>
      <c r="O265" s="9">
        <f>GETPIVOTDATA("Spd",PT_1,"Dir",Table2[[#This Row],[Dir]],"Spd",Table2[#Headers])</f>
        <v>4.2105263157894736E-3</v>
      </c>
      <c r="P265" s="9">
        <f>GETPIVOTDATA("Spd",PT_1,"Dir",Table2[[#This Row],[Dir]],"Spd",Table2[#Headers])+Table2[[#This Row],[0-3]]</f>
        <v>6.3157894736842104E-3</v>
      </c>
      <c r="Q265" s="9">
        <f>GETPIVOTDATA("Spd",PT_1,"Dir",Table2[[#This Row],[Dir]],"Spd",Table2[#Headers])+Table2[[#This Row],[3-6]]</f>
        <v>2.9473684210526319E-2</v>
      </c>
      <c r="R265" s="9">
        <f>GETPIVOTDATA("Spd",PT_1,"Dir",Table2[[#This Row],[Dir]],"Spd",Table2[#Headers])+Table2[[#This Row],[6-9]]</f>
        <v>3.5789473684210531E-2</v>
      </c>
      <c r="S265" s="9">
        <f>GETPIVOTDATA("Spd",PT_1,"Dir",Table2[[#This Row],[Dir]],"Spd",Table2[#Headers])+Table2[[#This Row],[9-12]]</f>
        <v>4.0000000000000008E-2</v>
      </c>
    </row>
    <row r="266" spans="2:19" x14ac:dyDescent="0.25">
      <c r="B266" s="3">
        <f t="shared" ca="1" si="4"/>
        <v>151</v>
      </c>
      <c r="C266" s="1">
        <f ca="1">RANDBETWEEN(10,140)/10+SIN(RADIANS(Table1[[#This Row],[Dir]]))</f>
        <v>4.3848096202463367</v>
      </c>
      <c r="M266" s="8" t="s">
        <v>35</v>
      </c>
      <c r="N266">
        <v>261</v>
      </c>
      <c r="O266" s="9">
        <f>GETPIVOTDATA("Spd",PT_1,"Dir",Table2[[#This Row],[Dir]],"Spd",Table2[#Headers])</f>
        <v>4.2105263157894736E-3</v>
      </c>
      <c r="P266" s="9">
        <f>GETPIVOTDATA("Spd",PT_1,"Dir",Table2[[#This Row],[Dir]],"Spd",Table2[#Headers])+Table2[[#This Row],[0-3]]</f>
        <v>6.3157894736842104E-3</v>
      </c>
      <c r="Q266" s="9">
        <f>GETPIVOTDATA("Spd",PT_1,"Dir",Table2[[#This Row],[Dir]],"Spd",Table2[#Headers])+Table2[[#This Row],[3-6]]</f>
        <v>2.9473684210526319E-2</v>
      </c>
      <c r="R266" s="9">
        <f>GETPIVOTDATA("Spd",PT_1,"Dir",Table2[[#This Row],[Dir]],"Spd",Table2[#Headers])+Table2[[#This Row],[6-9]]</f>
        <v>3.5789473684210531E-2</v>
      </c>
      <c r="S266" s="9">
        <f>GETPIVOTDATA("Spd",PT_1,"Dir",Table2[[#This Row],[Dir]],"Spd",Table2[#Headers])+Table2[[#This Row],[9-12]]</f>
        <v>4.0000000000000008E-2</v>
      </c>
    </row>
    <row r="267" spans="2:19" x14ac:dyDescent="0.25">
      <c r="B267" s="3">
        <f t="shared" ca="1" si="4"/>
        <v>170</v>
      </c>
      <c r="C267" s="1">
        <f ca="1">RANDBETWEEN(10,140)/10+SIN(RADIANS(Table1[[#This Row],[Dir]]))</f>
        <v>9.6736481776669301</v>
      </c>
      <c r="M267" s="8" t="s">
        <v>35</v>
      </c>
      <c r="N267">
        <v>262</v>
      </c>
      <c r="O267" s="9">
        <f>GETPIVOTDATA("Spd",PT_1,"Dir",Table2[[#This Row],[Dir]],"Spd",Table2[#Headers])</f>
        <v>4.2105263157894736E-3</v>
      </c>
      <c r="P267" s="9">
        <f>GETPIVOTDATA("Spd",PT_1,"Dir",Table2[[#This Row],[Dir]],"Spd",Table2[#Headers])+Table2[[#This Row],[0-3]]</f>
        <v>6.3157894736842104E-3</v>
      </c>
      <c r="Q267" s="9">
        <f>GETPIVOTDATA("Spd",PT_1,"Dir",Table2[[#This Row],[Dir]],"Spd",Table2[#Headers])+Table2[[#This Row],[3-6]]</f>
        <v>2.9473684210526319E-2</v>
      </c>
      <c r="R267" s="9">
        <f>GETPIVOTDATA("Spd",PT_1,"Dir",Table2[[#This Row],[Dir]],"Spd",Table2[#Headers])+Table2[[#This Row],[6-9]]</f>
        <v>3.5789473684210531E-2</v>
      </c>
      <c r="S267" s="9">
        <f>GETPIVOTDATA("Spd",PT_1,"Dir",Table2[[#This Row],[Dir]],"Spd",Table2[#Headers])+Table2[[#This Row],[9-12]]</f>
        <v>4.0000000000000008E-2</v>
      </c>
    </row>
    <row r="268" spans="2:19" x14ac:dyDescent="0.25">
      <c r="B268" s="3">
        <f t="shared" ca="1" si="4"/>
        <v>337</v>
      </c>
      <c r="C268" s="1">
        <f ca="1">RANDBETWEEN(10,140)/10+SIN(RADIANS(Table1[[#This Row],[Dir]]))</f>
        <v>5.4092688715107258</v>
      </c>
      <c r="M268" s="8" t="s">
        <v>35</v>
      </c>
      <c r="N268">
        <v>263</v>
      </c>
      <c r="O268" s="9">
        <f>GETPIVOTDATA("Spd",PT_1,"Dir",Table2[[#This Row],[Dir]],"Spd",Table2[#Headers])</f>
        <v>4.2105263157894736E-3</v>
      </c>
      <c r="P268" s="9">
        <f>GETPIVOTDATA("Spd",PT_1,"Dir",Table2[[#This Row],[Dir]],"Spd",Table2[#Headers])+Table2[[#This Row],[0-3]]</f>
        <v>6.3157894736842104E-3</v>
      </c>
      <c r="Q268" s="9">
        <f>GETPIVOTDATA("Spd",PT_1,"Dir",Table2[[#This Row],[Dir]],"Spd",Table2[#Headers])+Table2[[#This Row],[3-6]]</f>
        <v>2.9473684210526319E-2</v>
      </c>
      <c r="R268" s="9">
        <f>GETPIVOTDATA("Spd",PT_1,"Dir",Table2[[#This Row],[Dir]],"Spd",Table2[#Headers])+Table2[[#This Row],[6-9]]</f>
        <v>3.5789473684210531E-2</v>
      </c>
      <c r="S268" s="9">
        <f>GETPIVOTDATA("Spd",PT_1,"Dir",Table2[[#This Row],[Dir]],"Spd",Table2[#Headers])+Table2[[#This Row],[9-12]]</f>
        <v>4.0000000000000008E-2</v>
      </c>
    </row>
    <row r="269" spans="2:19" x14ac:dyDescent="0.25">
      <c r="B269" s="3">
        <f t="shared" ca="1" si="4"/>
        <v>130</v>
      </c>
      <c r="C269" s="1">
        <f ca="1">RANDBETWEEN(10,140)/10+SIN(RADIANS(Table1[[#This Row],[Dir]]))</f>
        <v>5.1660444431189783</v>
      </c>
      <c r="M269" s="8" t="s">
        <v>35</v>
      </c>
      <c r="N269">
        <v>264</v>
      </c>
      <c r="O269" s="9">
        <f>GETPIVOTDATA("Spd",PT_1,"Dir",Table2[[#This Row],[Dir]],"Spd",Table2[#Headers])</f>
        <v>4.2105263157894736E-3</v>
      </c>
      <c r="P269" s="9">
        <f>GETPIVOTDATA("Spd",PT_1,"Dir",Table2[[#This Row],[Dir]],"Spd",Table2[#Headers])+Table2[[#This Row],[0-3]]</f>
        <v>6.3157894736842104E-3</v>
      </c>
      <c r="Q269" s="9">
        <f>GETPIVOTDATA("Spd",PT_1,"Dir",Table2[[#This Row],[Dir]],"Spd",Table2[#Headers])+Table2[[#This Row],[3-6]]</f>
        <v>2.9473684210526319E-2</v>
      </c>
      <c r="R269" s="9">
        <f>GETPIVOTDATA("Spd",PT_1,"Dir",Table2[[#This Row],[Dir]],"Spd",Table2[#Headers])+Table2[[#This Row],[6-9]]</f>
        <v>3.5789473684210531E-2</v>
      </c>
      <c r="S269" s="9">
        <f>GETPIVOTDATA("Spd",PT_1,"Dir",Table2[[#This Row],[Dir]],"Spd",Table2[#Headers])+Table2[[#This Row],[9-12]]</f>
        <v>4.0000000000000008E-2</v>
      </c>
    </row>
    <row r="270" spans="2:19" x14ac:dyDescent="0.25">
      <c r="B270" s="3">
        <f t="shared" ca="1" si="4"/>
        <v>141</v>
      </c>
      <c r="C270" s="1">
        <f ca="1">RANDBETWEEN(10,140)/10+SIN(RADIANS(Table1[[#This Row],[Dir]]))</f>
        <v>9.0293203910498381</v>
      </c>
      <c r="M270" s="8" t="s">
        <v>35</v>
      </c>
      <c r="N270">
        <v>265</v>
      </c>
      <c r="O270" s="9">
        <f>GETPIVOTDATA("Spd",PT_1,"Dir",Table2[[#This Row],[Dir]],"Spd",Table2[#Headers])</f>
        <v>4.2105263157894736E-3</v>
      </c>
      <c r="P270" s="9">
        <f>GETPIVOTDATA("Spd",PT_1,"Dir",Table2[[#This Row],[Dir]],"Spd",Table2[#Headers])+Table2[[#This Row],[0-3]]</f>
        <v>6.3157894736842104E-3</v>
      </c>
      <c r="Q270" s="9">
        <f>GETPIVOTDATA("Spd",PT_1,"Dir",Table2[[#This Row],[Dir]],"Spd",Table2[#Headers])+Table2[[#This Row],[3-6]]</f>
        <v>2.9473684210526319E-2</v>
      </c>
      <c r="R270" s="9">
        <f>GETPIVOTDATA("Spd",PT_1,"Dir",Table2[[#This Row],[Dir]],"Spd",Table2[#Headers])+Table2[[#This Row],[6-9]]</f>
        <v>3.5789473684210531E-2</v>
      </c>
      <c r="S270" s="9">
        <f>GETPIVOTDATA("Spd",PT_1,"Dir",Table2[[#This Row],[Dir]],"Spd",Table2[#Headers])+Table2[[#This Row],[9-12]]</f>
        <v>4.0000000000000008E-2</v>
      </c>
    </row>
    <row r="271" spans="2:19" x14ac:dyDescent="0.25">
      <c r="B271" s="3">
        <f t="shared" ca="1" si="4"/>
        <v>92</v>
      </c>
      <c r="C271" s="1">
        <f ca="1">RANDBETWEEN(10,140)/10+SIN(RADIANS(Table1[[#This Row],[Dir]]))</f>
        <v>6.8993908270190962</v>
      </c>
      <c r="M271" s="8" t="s">
        <v>35</v>
      </c>
      <c r="N271">
        <v>266</v>
      </c>
      <c r="O271" s="9">
        <f>GETPIVOTDATA("Spd",PT_1,"Dir",Table2[[#This Row],[Dir]],"Spd",Table2[#Headers])</f>
        <v>4.2105263157894736E-3</v>
      </c>
      <c r="P271" s="9">
        <f>GETPIVOTDATA("Spd",PT_1,"Dir",Table2[[#This Row],[Dir]],"Spd",Table2[#Headers])+Table2[[#This Row],[0-3]]</f>
        <v>6.3157894736842104E-3</v>
      </c>
      <c r="Q271" s="9">
        <f>GETPIVOTDATA("Spd",PT_1,"Dir",Table2[[#This Row],[Dir]],"Spd",Table2[#Headers])+Table2[[#This Row],[3-6]]</f>
        <v>2.9473684210526319E-2</v>
      </c>
      <c r="R271" s="9">
        <f>GETPIVOTDATA("Spd",PT_1,"Dir",Table2[[#This Row],[Dir]],"Spd",Table2[#Headers])+Table2[[#This Row],[6-9]]</f>
        <v>3.5789473684210531E-2</v>
      </c>
      <c r="S271" s="9">
        <f>GETPIVOTDATA("Spd",PT_1,"Dir",Table2[[#This Row],[Dir]],"Spd",Table2[#Headers])+Table2[[#This Row],[9-12]]</f>
        <v>4.0000000000000008E-2</v>
      </c>
    </row>
    <row r="272" spans="2:19" x14ac:dyDescent="0.25">
      <c r="B272" s="3">
        <f t="shared" ca="1" si="4"/>
        <v>240</v>
      </c>
      <c r="C272" s="1">
        <f ca="1">RANDBETWEEN(10,140)/10+SIN(RADIANS(Table1[[#This Row],[Dir]]))</f>
        <v>4.7339745962155613</v>
      </c>
      <c r="M272" s="8" t="s">
        <v>35</v>
      </c>
      <c r="N272">
        <v>267</v>
      </c>
      <c r="O272" s="9">
        <f>GETPIVOTDATA("Spd",PT_1,"Dir",Table2[[#This Row],[Dir]],"Spd",Table2[#Headers])</f>
        <v>4.2105263157894736E-3</v>
      </c>
      <c r="P272" s="9">
        <f>GETPIVOTDATA("Spd",PT_1,"Dir",Table2[[#This Row],[Dir]],"Spd",Table2[#Headers])+Table2[[#This Row],[0-3]]</f>
        <v>6.3157894736842104E-3</v>
      </c>
      <c r="Q272" s="9">
        <f>GETPIVOTDATA("Spd",PT_1,"Dir",Table2[[#This Row],[Dir]],"Spd",Table2[#Headers])+Table2[[#This Row],[3-6]]</f>
        <v>2.9473684210526319E-2</v>
      </c>
      <c r="R272" s="9">
        <f>GETPIVOTDATA("Spd",PT_1,"Dir",Table2[[#This Row],[Dir]],"Spd",Table2[#Headers])+Table2[[#This Row],[6-9]]</f>
        <v>3.5789473684210531E-2</v>
      </c>
      <c r="S272" s="9">
        <f>GETPIVOTDATA("Spd",PT_1,"Dir",Table2[[#This Row],[Dir]],"Spd",Table2[#Headers])+Table2[[#This Row],[9-12]]</f>
        <v>4.0000000000000008E-2</v>
      </c>
    </row>
    <row r="273" spans="2:19" x14ac:dyDescent="0.25">
      <c r="B273" s="3">
        <f t="shared" ca="1" si="4"/>
        <v>57</v>
      </c>
      <c r="C273" s="1">
        <f ca="1">RANDBETWEEN(10,140)/10+SIN(RADIANS(Table1[[#This Row],[Dir]]))</f>
        <v>5.1386705679454234</v>
      </c>
      <c r="M273" s="8" t="s">
        <v>35</v>
      </c>
      <c r="N273">
        <v>268</v>
      </c>
      <c r="O273" s="9">
        <f>GETPIVOTDATA("Spd",PT_1,"Dir",Table2[[#This Row],[Dir]],"Spd",Table2[#Headers])</f>
        <v>4.2105263157894736E-3</v>
      </c>
      <c r="P273" s="9">
        <f>GETPIVOTDATA("Spd",PT_1,"Dir",Table2[[#This Row],[Dir]],"Spd",Table2[#Headers])+Table2[[#This Row],[0-3]]</f>
        <v>6.3157894736842104E-3</v>
      </c>
      <c r="Q273" s="9">
        <f>GETPIVOTDATA("Spd",PT_1,"Dir",Table2[[#This Row],[Dir]],"Spd",Table2[#Headers])+Table2[[#This Row],[3-6]]</f>
        <v>2.9473684210526319E-2</v>
      </c>
      <c r="R273" s="9">
        <f>GETPIVOTDATA("Spd",PT_1,"Dir",Table2[[#This Row],[Dir]],"Spd",Table2[#Headers])+Table2[[#This Row],[6-9]]</f>
        <v>3.5789473684210531E-2</v>
      </c>
      <c r="S273" s="9">
        <f>GETPIVOTDATA("Spd",PT_1,"Dir",Table2[[#This Row],[Dir]],"Spd",Table2[#Headers])+Table2[[#This Row],[9-12]]</f>
        <v>4.0000000000000008E-2</v>
      </c>
    </row>
    <row r="274" spans="2:19" x14ac:dyDescent="0.25">
      <c r="B274" s="3">
        <f t="shared" ca="1" si="4"/>
        <v>244</v>
      </c>
      <c r="C274" s="1">
        <f ca="1">RANDBETWEEN(10,140)/10+SIN(RADIANS(Table1[[#This Row],[Dir]]))</f>
        <v>2.901205953700833</v>
      </c>
      <c r="M274" s="8" t="s">
        <v>35</v>
      </c>
      <c r="N274">
        <v>269</v>
      </c>
      <c r="O274" s="9">
        <f>GETPIVOTDATA("Spd",PT_1,"Dir",Table2[[#This Row],[Dir]],"Spd",Table2[#Headers])</f>
        <v>4.2105263157894736E-3</v>
      </c>
      <c r="P274" s="9">
        <f>GETPIVOTDATA("Spd",PT_1,"Dir",Table2[[#This Row],[Dir]],"Spd",Table2[#Headers])+Table2[[#This Row],[0-3]]</f>
        <v>6.3157894736842104E-3</v>
      </c>
      <c r="Q274" s="9">
        <f>GETPIVOTDATA("Spd",PT_1,"Dir",Table2[[#This Row],[Dir]],"Spd",Table2[#Headers])+Table2[[#This Row],[3-6]]</f>
        <v>2.9473684210526319E-2</v>
      </c>
      <c r="R274" s="9">
        <f>GETPIVOTDATA("Spd",PT_1,"Dir",Table2[[#This Row],[Dir]],"Spd",Table2[#Headers])+Table2[[#This Row],[6-9]]</f>
        <v>3.5789473684210531E-2</v>
      </c>
      <c r="S274" s="9">
        <f>GETPIVOTDATA("Spd",PT_1,"Dir",Table2[[#This Row],[Dir]],"Spd",Table2[#Headers])+Table2[[#This Row],[9-12]]</f>
        <v>4.0000000000000008E-2</v>
      </c>
    </row>
    <row r="275" spans="2:19" x14ac:dyDescent="0.25">
      <c r="B275" s="3">
        <f t="shared" ca="1" si="4"/>
        <v>243</v>
      </c>
      <c r="C275" s="1">
        <f ca="1">RANDBETWEEN(10,140)/10+SIN(RADIANS(Table1[[#This Row],[Dir]]))</f>
        <v>1.8089934758116324</v>
      </c>
      <c r="M275" s="8" t="s">
        <v>36</v>
      </c>
      <c r="N275">
        <v>270</v>
      </c>
      <c r="O275" s="9">
        <f>GETPIVOTDATA("Spd",PT_1,"Dir",Table2[[#This Row],[Dir]],"Spd",Table2[#Headers])</f>
        <v>1.4736842105263158E-2</v>
      </c>
      <c r="P275" s="9">
        <f>GETPIVOTDATA("Spd",PT_1,"Dir",Table2[[#This Row],[Dir]],"Spd",Table2[#Headers])+Table2[[#This Row],[0-3]]</f>
        <v>2.5263157894736842E-2</v>
      </c>
      <c r="Q275" s="9">
        <f>GETPIVOTDATA("Spd",PT_1,"Dir",Table2[[#This Row],[Dir]],"Spd",Table2[#Headers])+Table2[[#This Row],[3-6]]</f>
        <v>3.3684210526315789E-2</v>
      </c>
      <c r="R275" s="9">
        <f>GETPIVOTDATA("Spd",PT_1,"Dir",Table2[[#This Row],[Dir]],"Spd",Table2[#Headers])+Table2[[#This Row],[6-9]]</f>
        <v>3.7894736842105259E-2</v>
      </c>
      <c r="S275" s="9">
        <f>GETPIVOTDATA("Spd",PT_1,"Dir",Table2[[#This Row],[Dir]],"Spd",Table2[#Headers])+Table2[[#This Row],[9-12]]</f>
        <v>3.9999999999999994E-2</v>
      </c>
    </row>
    <row r="276" spans="2:19" x14ac:dyDescent="0.25">
      <c r="B276" s="3">
        <f t="shared" ca="1" si="4"/>
        <v>56</v>
      </c>
      <c r="C276" s="1">
        <f ca="1">RANDBETWEEN(10,140)/10+SIN(RADIANS(Table1[[#This Row],[Dir]]))</f>
        <v>4.5290375725550422</v>
      </c>
      <c r="M276" s="8" t="s">
        <v>36</v>
      </c>
      <c r="N276">
        <v>271</v>
      </c>
      <c r="O276" s="9">
        <f>GETPIVOTDATA("Spd",PT_1,"Dir",Table2[[#This Row],[Dir]],"Spd",Table2[#Headers])</f>
        <v>1.4736842105263158E-2</v>
      </c>
      <c r="P276" s="9">
        <f>GETPIVOTDATA("Spd",PT_1,"Dir",Table2[[#This Row],[Dir]],"Spd",Table2[#Headers])+Table2[[#This Row],[0-3]]</f>
        <v>2.5263157894736842E-2</v>
      </c>
      <c r="Q276" s="9">
        <f>GETPIVOTDATA("Spd",PT_1,"Dir",Table2[[#This Row],[Dir]],"Spd",Table2[#Headers])+Table2[[#This Row],[3-6]]</f>
        <v>3.3684210526315789E-2</v>
      </c>
      <c r="R276" s="9">
        <f>GETPIVOTDATA("Spd",PT_1,"Dir",Table2[[#This Row],[Dir]],"Spd",Table2[#Headers])+Table2[[#This Row],[6-9]]</f>
        <v>3.7894736842105259E-2</v>
      </c>
      <c r="S276" s="9">
        <f>GETPIVOTDATA("Spd",PT_1,"Dir",Table2[[#This Row],[Dir]],"Spd",Table2[#Headers])+Table2[[#This Row],[9-12]]</f>
        <v>3.9999999999999994E-2</v>
      </c>
    </row>
    <row r="277" spans="2:19" x14ac:dyDescent="0.25">
      <c r="B277" s="3">
        <f t="shared" ca="1" si="4"/>
        <v>246</v>
      </c>
      <c r="C277" s="1">
        <f ca="1">RANDBETWEEN(10,140)/10+SIN(RADIANS(Table1[[#This Row],[Dir]]))</f>
        <v>11.186454542357399</v>
      </c>
      <c r="M277" s="8" t="s">
        <v>36</v>
      </c>
      <c r="N277">
        <v>272</v>
      </c>
      <c r="O277" s="9">
        <f>GETPIVOTDATA("Spd",PT_1,"Dir",Table2[[#This Row],[Dir]],"Spd",Table2[#Headers])</f>
        <v>1.4736842105263158E-2</v>
      </c>
      <c r="P277" s="9">
        <f>GETPIVOTDATA("Spd",PT_1,"Dir",Table2[[#This Row],[Dir]],"Spd",Table2[#Headers])+Table2[[#This Row],[0-3]]</f>
        <v>2.5263157894736842E-2</v>
      </c>
      <c r="Q277" s="9">
        <f>GETPIVOTDATA("Spd",PT_1,"Dir",Table2[[#This Row],[Dir]],"Spd",Table2[#Headers])+Table2[[#This Row],[3-6]]</f>
        <v>3.3684210526315789E-2</v>
      </c>
      <c r="R277" s="9">
        <f>GETPIVOTDATA("Spd",PT_1,"Dir",Table2[[#This Row],[Dir]],"Spd",Table2[#Headers])+Table2[[#This Row],[6-9]]</f>
        <v>3.7894736842105259E-2</v>
      </c>
      <c r="S277" s="9">
        <f>GETPIVOTDATA("Spd",PT_1,"Dir",Table2[[#This Row],[Dir]],"Spd",Table2[#Headers])+Table2[[#This Row],[9-12]]</f>
        <v>3.9999999999999994E-2</v>
      </c>
    </row>
    <row r="278" spans="2:19" x14ac:dyDescent="0.25">
      <c r="B278" s="3">
        <f t="shared" ca="1" si="4"/>
        <v>78</v>
      </c>
      <c r="C278" s="1">
        <f ca="1">RANDBETWEEN(10,140)/10+SIN(RADIANS(Table1[[#This Row],[Dir]]))</f>
        <v>6.878147600733806</v>
      </c>
      <c r="M278" s="8" t="s">
        <v>36</v>
      </c>
      <c r="N278">
        <v>273</v>
      </c>
      <c r="O278" s="9">
        <f>GETPIVOTDATA("Spd",PT_1,"Dir",Table2[[#This Row],[Dir]],"Spd",Table2[#Headers])</f>
        <v>1.4736842105263158E-2</v>
      </c>
      <c r="P278" s="9">
        <f>GETPIVOTDATA("Spd",PT_1,"Dir",Table2[[#This Row],[Dir]],"Spd",Table2[#Headers])+Table2[[#This Row],[0-3]]</f>
        <v>2.5263157894736842E-2</v>
      </c>
      <c r="Q278" s="9">
        <f>GETPIVOTDATA("Spd",PT_1,"Dir",Table2[[#This Row],[Dir]],"Spd",Table2[#Headers])+Table2[[#This Row],[3-6]]</f>
        <v>3.3684210526315789E-2</v>
      </c>
      <c r="R278" s="9">
        <f>GETPIVOTDATA("Spd",PT_1,"Dir",Table2[[#This Row],[Dir]],"Spd",Table2[#Headers])+Table2[[#This Row],[6-9]]</f>
        <v>3.7894736842105259E-2</v>
      </c>
      <c r="S278" s="9">
        <f>GETPIVOTDATA("Spd",PT_1,"Dir",Table2[[#This Row],[Dir]],"Spd",Table2[#Headers])+Table2[[#This Row],[9-12]]</f>
        <v>3.9999999999999994E-2</v>
      </c>
    </row>
    <row r="279" spans="2:19" x14ac:dyDescent="0.25">
      <c r="B279" s="3">
        <f t="shared" ca="1" si="4"/>
        <v>283</v>
      </c>
      <c r="C279" s="1">
        <f ca="1">RANDBETWEEN(10,140)/10+SIN(RADIANS(Table1[[#This Row],[Dir]]))</f>
        <v>2.5629935214764754E-2</v>
      </c>
      <c r="M279" s="8" t="s">
        <v>36</v>
      </c>
      <c r="N279">
        <v>274</v>
      </c>
      <c r="O279" s="9">
        <f>GETPIVOTDATA("Spd",PT_1,"Dir",Table2[[#This Row],[Dir]],"Spd",Table2[#Headers])</f>
        <v>1.4736842105263158E-2</v>
      </c>
      <c r="P279" s="9">
        <f>GETPIVOTDATA("Spd",PT_1,"Dir",Table2[[#This Row],[Dir]],"Spd",Table2[#Headers])+Table2[[#This Row],[0-3]]</f>
        <v>2.5263157894736842E-2</v>
      </c>
      <c r="Q279" s="9">
        <f>GETPIVOTDATA("Spd",PT_1,"Dir",Table2[[#This Row],[Dir]],"Spd",Table2[#Headers])+Table2[[#This Row],[3-6]]</f>
        <v>3.3684210526315789E-2</v>
      </c>
      <c r="R279" s="9">
        <f>GETPIVOTDATA("Spd",PT_1,"Dir",Table2[[#This Row],[Dir]],"Spd",Table2[#Headers])+Table2[[#This Row],[6-9]]</f>
        <v>3.7894736842105259E-2</v>
      </c>
      <c r="S279" s="9">
        <f>GETPIVOTDATA("Spd",PT_1,"Dir",Table2[[#This Row],[Dir]],"Spd",Table2[#Headers])+Table2[[#This Row],[9-12]]</f>
        <v>3.9999999999999994E-2</v>
      </c>
    </row>
    <row r="280" spans="2:19" x14ac:dyDescent="0.25">
      <c r="B280" s="3">
        <f t="shared" ca="1" si="4"/>
        <v>113</v>
      </c>
      <c r="C280" s="1">
        <f ca="1">RANDBETWEEN(10,140)/10+SIN(RADIANS(Table1[[#This Row],[Dir]]))</f>
        <v>4.82050485345244</v>
      </c>
      <c r="M280" s="8" t="s">
        <v>36</v>
      </c>
      <c r="N280">
        <v>275</v>
      </c>
      <c r="O280" s="9">
        <f>GETPIVOTDATA("Spd",PT_1,"Dir",Table2[[#This Row],[Dir]],"Spd",Table2[#Headers])</f>
        <v>1.4736842105263158E-2</v>
      </c>
      <c r="P280" s="9">
        <f>GETPIVOTDATA("Spd",PT_1,"Dir",Table2[[#This Row],[Dir]],"Spd",Table2[#Headers])+Table2[[#This Row],[0-3]]</f>
        <v>2.5263157894736842E-2</v>
      </c>
      <c r="Q280" s="9">
        <f>GETPIVOTDATA("Spd",PT_1,"Dir",Table2[[#This Row],[Dir]],"Spd",Table2[#Headers])+Table2[[#This Row],[3-6]]</f>
        <v>3.3684210526315789E-2</v>
      </c>
      <c r="R280" s="9">
        <f>GETPIVOTDATA("Spd",PT_1,"Dir",Table2[[#This Row],[Dir]],"Spd",Table2[#Headers])+Table2[[#This Row],[6-9]]</f>
        <v>3.7894736842105259E-2</v>
      </c>
      <c r="S280" s="9">
        <f>GETPIVOTDATA("Spd",PT_1,"Dir",Table2[[#This Row],[Dir]],"Spd",Table2[#Headers])+Table2[[#This Row],[9-12]]</f>
        <v>3.9999999999999994E-2</v>
      </c>
    </row>
    <row r="281" spans="2:19" x14ac:dyDescent="0.25">
      <c r="B281" s="3">
        <f t="shared" ca="1" si="4"/>
        <v>10</v>
      </c>
      <c r="C281" s="1">
        <f ca="1">RANDBETWEEN(10,140)/10+SIN(RADIANS(Table1[[#This Row],[Dir]]))</f>
        <v>7.2736481776669297</v>
      </c>
      <c r="M281" s="8" t="s">
        <v>36</v>
      </c>
      <c r="N281">
        <v>276</v>
      </c>
      <c r="O281" s="9">
        <f>GETPIVOTDATA("Spd",PT_1,"Dir",Table2[[#This Row],[Dir]],"Spd",Table2[#Headers])</f>
        <v>1.4736842105263158E-2</v>
      </c>
      <c r="P281" s="9">
        <f>GETPIVOTDATA("Spd",PT_1,"Dir",Table2[[#This Row],[Dir]],"Spd",Table2[#Headers])+Table2[[#This Row],[0-3]]</f>
        <v>2.5263157894736842E-2</v>
      </c>
      <c r="Q281" s="9">
        <f>GETPIVOTDATA("Spd",PT_1,"Dir",Table2[[#This Row],[Dir]],"Spd",Table2[#Headers])+Table2[[#This Row],[3-6]]</f>
        <v>3.3684210526315789E-2</v>
      </c>
      <c r="R281" s="9">
        <f>GETPIVOTDATA("Spd",PT_1,"Dir",Table2[[#This Row],[Dir]],"Spd",Table2[#Headers])+Table2[[#This Row],[6-9]]</f>
        <v>3.7894736842105259E-2</v>
      </c>
      <c r="S281" s="9">
        <f>GETPIVOTDATA("Spd",PT_1,"Dir",Table2[[#This Row],[Dir]],"Spd",Table2[#Headers])+Table2[[#This Row],[9-12]]</f>
        <v>3.9999999999999994E-2</v>
      </c>
    </row>
    <row r="282" spans="2:19" x14ac:dyDescent="0.25">
      <c r="B282" s="3">
        <f t="shared" ca="1" si="4"/>
        <v>167</v>
      </c>
      <c r="C282" s="1">
        <f ca="1">RANDBETWEEN(10,140)/10+SIN(RADIANS(Table1[[#This Row],[Dir]]))</f>
        <v>3.0249510543438651</v>
      </c>
      <c r="M282" s="8" t="s">
        <v>36</v>
      </c>
      <c r="N282">
        <v>277</v>
      </c>
      <c r="O282" s="9">
        <f>GETPIVOTDATA("Spd",PT_1,"Dir",Table2[[#This Row],[Dir]],"Spd",Table2[#Headers])</f>
        <v>1.4736842105263158E-2</v>
      </c>
      <c r="P282" s="9">
        <f>GETPIVOTDATA("Spd",PT_1,"Dir",Table2[[#This Row],[Dir]],"Spd",Table2[#Headers])+Table2[[#This Row],[0-3]]</f>
        <v>2.5263157894736842E-2</v>
      </c>
      <c r="Q282" s="9">
        <f>GETPIVOTDATA("Spd",PT_1,"Dir",Table2[[#This Row],[Dir]],"Spd",Table2[#Headers])+Table2[[#This Row],[3-6]]</f>
        <v>3.3684210526315789E-2</v>
      </c>
      <c r="R282" s="9">
        <f>GETPIVOTDATA("Spd",PT_1,"Dir",Table2[[#This Row],[Dir]],"Spd",Table2[#Headers])+Table2[[#This Row],[6-9]]</f>
        <v>3.7894736842105259E-2</v>
      </c>
      <c r="S282" s="9">
        <f>GETPIVOTDATA("Spd",PT_1,"Dir",Table2[[#This Row],[Dir]],"Spd",Table2[#Headers])+Table2[[#This Row],[9-12]]</f>
        <v>3.9999999999999994E-2</v>
      </c>
    </row>
    <row r="283" spans="2:19" x14ac:dyDescent="0.25">
      <c r="B283" s="3">
        <f t="shared" ca="1" si="4"/>
        <v>153</v>
      </c>
      <c r="C283" s="1">
        <f ca="1">RANDBETWEEN(10,140)/10+SIN(RADIANS(Table1[[#This Row],[Dir]]))</f>
        <v>1.4539904997395467</v>
      </c>
      <c r="M283" s="8" t="s">
        <v>36</v>
      </c>
      <c r="N283">
        <v>278</v>
      </c>
      <c r="O283" s="9">
        <f>GETPIVOTDATA("Spd",PT_1,"Dir",Table2[[#This Row],[Dir]],"Spd",Table2[#Headers])</f>
        <v>1.4736842105263158E-2</v>
      </c>
      <c r="P283" s="9">
        <f>GETPIVOTDATA("Spd",PT_1,"Dir",Table2[[#This Row],[Dir]],"Spd",Table2[#Headers])+Table2[[#This Row],[0-3]]</f>
        <v>2.5263157894736842E-2</v>
      </c>
      <c r="Q283" s="9">
        <f>GETPIVOTDATA("Spd",PT_1,"Dir",Table2[[#This Row],[Dir]],"Spd",Table2[#Headers])+Table2[[#This Row],[3-6]]</f>
        <v>3.3684210526315789E-2</v>
      </c>
      <c r="R283" s="9">
        <f>GETPIVOTDATA("Spd",PT_1,"Dir",Table2[[#This Row],[Dir]],"Spd",Table2[#Headers])+Table2[[#This Row],[6-9]]</f>
        <v>3.7894736842105259E-2</v>
      </c>
      <c r="S283" s="9">
        <f>GETPIVOTDATA("Spd",PT_1,"Dir",Table2[[#This Row],[Dir]],"Spd",Table2[#Headers])+Table2[[#This Row],[9-12]]</f>
        <v>3.9999999999999994E-2</v>
      </c>
    </row>
    <row r="284" spans="2:19" x14ac:dyDescent="0.25">
      <c r="B284" s="3">
        <f t="shared" ca="1" si="4"/>
        <v>355</v>
      </c>
      <c r="C284" s="1">
        <f ca="1">RANDBETWEEN(10,140)/10+SIN(RADIANS(Table1[[#This Row],[Dir]]))</f>
        <v>9.4128442572523419</v>
      </c>
      <c r="M284" s="8" t="s">
        <v>36</v>
      </c>
      <c r="N284">
        <v>279</v>
      </c>
      <c r="O284" s="9">
        <f>GETPIVOTDATA("Spd",PT_1,"Dir",Table2[[#This Row],[Dir]],"Spd",Table2[#Headers])</f>
        <v>1.4736842105263158E-2</v>
      </c>
      <c r="P284" s="9">
        <f>GETPIVOTDATA("Spd",PT_1,"Dir",Table2[[#This Row],[Dir]],"Spd",Table2[#Headers])+Table2[[#This Row],[0-3]]</f>
        <v>2.5263157894736842E-2</v>
      </c>
      <c r="Q284" s="9">
        <f>GETPIVOTDATA("Spd",PT_1,"Dir",Table2[[#This Row],[Dir]],"Spd",Table2[#Headers])+Table2[[#This Row],[3-6]]</f>
        <v>3.3684210526315789E-2</v>
      </c>
      <c r="R284" s="9">
        <f>GETPIVOTDATA("Spd",PT_1,"Dir",Table2[[#This Row],[Dir]],"Spd",Table2[#Headers])+Table2[[#This Row],[6-9]]</f>
        <v>3.7894736842105259E-2</v>
      </c>
      <c r="S284" s="9">
        <f>GETPIVOTDATA("Spd",PT_1,"Dir",Table2[[#This Row],[Dir]],"Spd",Table2[#Headers])+Table2[[#This Row],[9-12]]</f>
        <v>3.9999999999999994E-2</v>
      </c>
    </row>
    <row r="285" spans="2:19" x14ac:dyDescent="0.25">
      <c r="B285" s="3">
        <f t="shared" ca="1" si="4"/>
        <v>132</v>
      </c>
      <c r="C285" s="1">
        <f ca="1">RANDBETWEEN(10,140)/10+SIN(RADIANS(Table1[[#This Row],[Dir]]))</f>
        <v>6.4431448254773942</v>
      </c>
      <c r="M285" s="8" t="s">
        <v>37</v>
      </c>
      <c r="N285">
        <v>280</v>
      </c>
      <c r="O285" s="9">
        <f>GETPIVOTDATA("Spd",PT_1,"Dir",Table2[[#This Row],[Dir]],"Spd",Table2[#Headers])</f>
        <v>4.2105263157894736E-3</v>
      </c>
      <c r="P285" s="9">
        <f>GETPIVOTDATA("Spd",PT_1,"Dir",Table2[[#This Row],[Dir]],"Spd",Table2[#Headers])+Table2[[#This Row],[0-3]]</f>
        <v>1.0526315789473684E-2</v>
      </c>
      <c r="Q285" s="9">
        <f>GETPIVOTDATA("Spd",PT_1,"Dir",Table2[[#This Row],[Dir]],"Spd",Table2[#Headers])+Table2[[#This Row],[3-6]]</f>
        <v>1.6842105263157894E-2</v>
      </c>
      <c r="R285" s="9">
        <f>GETPIVOTDATA("Spd",PT_1,"Dir",Table2[[#This Row],[Dir]],"Spd",Table2[#Headers])+Table2[[#This Row],[6-9]]</f>
        <v>2.9473684210526315E-2</v>
      </c>
      <c r="S285" s="9">
        <f>GETPIVOTDATA("Spd",PT_1,"Dir",Table2[[#This Row],[Dir]],"Spd",Table2[#Headers])+Table2[[#This Row],[9-12]]</f>
        <v>3.1578947368421054E-2</v>
      </c>
    </row>
    <row r="286" spans="2:19" x14ac:dyDescent="0.25">
      <c r="B286" s="3">
        <f t="shared" ca="1" si="4"/>
        <v>203</v>
      </c>
      <c r="C286" s="1">
        <f ca="1">RANDBETWEEN(10,140)/10+SIN(RADIANS(Table1[[#This Row],[Dir]]))</f>
        <v>8.6092688715107268</v>
      </c>
      <c r="M286" s="8" t="s">
        <v>37</v>
      </c>
      <c r="N286">
        <v>281</v>
      </c>
      <c r="O286" s="9">
        <f>GETPIVOTDATA("Spd",PT_1,"Dir",Table2[[#This Row],[Dir]],"Spd",Table2[#Headers])</f>
        <v>4.2105263157894736E-3</v>
      </c>
      <c r="P286" s="9">
        <f>GETPIVOTDATA("Spd",PT_1,"Dir",Table2[[#This Row],[Dir]],"Spd",Table2[#Headers])+Table2[[#This Row],[0-3]]</f>
        <v>1.0526315789473684E-2</v>
      </c>
      <c r="Q286" s="9">
        <f>GETPIVOTDATA("Spd",PT_1,"Dir",Table2[[#This Row],[Dir]],"Spd",Table2[#Headers])+Table2[[#This Row],[3-6]]</f>
        <v>1.6842105263157894E-2</v>
      </c>
      <c r="R286" s="9">
        <f>GETPIVOTDATA("Spd",PT_1,"Dir",Table2[[#This Row],[Dir]],"Spd",Table2[#Headers])+Table2[[#This Row],[6-9]]</f>
        <v>2.9473684210526315E-2</v>
      </c>
      <c r="S286" s="9">
        <f>GETPIVOTDATA("Spd",PT_1,"Dir",Table2[[#This Row],[Dir]],"Spd",Table2[#Headers])+Table2[[#This Row],[9-12]]</f>
        <v>3.1578947368421054E-2</v>
      </c>
    </row>
    <row r="287" spans="2:19" x14ac:dyDescent="0.25">
      <c r="B287" s="3">
        <f t="shared" ca="1" si="4"/>
        <v>87</v>
      </c>
      <c r="C287" s="1">
        <f ca="1">RANDBETWEEN(10,140)/10+SIN(RADIANS(Table1[[#This Row],[Dir]]))</f>
        <v>13.698629534754573</v>
      </c>
      <c r="M287" s="8" t="s">
        <v>37</v>
      </c>
      <c r="N287">
        <v>282</v>
      </c>
      <c r="O287" s="9">
        <f>GETPIVOTDATA("Spd",PT_1,"Dir",Table2[[#This Row],[Dir]],"Spd",Table2[#Headers])</f>
        <v>4.2105263157894736E-3</v>
      </c>
      <c r="P287" s="9">
        <f>GETPIVOTDATA("Spd",PT_1,"Dir",Table2[[#This Row],[Dir]],"Spd",Table2[#Headers])+Table2[[#This Row],[0-3]]</f>
        <v>1.0526315789473684E-2</v>
      </c>
      <c r="Q287" s="9">
        <f>GETPIVOTDATA("Spd",PT_1,"Dir",Table2[[#This Row],[Dir]],"Spd",Table2[#Headers])+Table2[[#This Row],[3-6]]</f>
        <v>1.6842105263157894E-2</v>
      </c>
      <c r="R287" s="9">
        <f>GETPIVOTDATA("Spd",PT_1,"Dir",Table2[[#This Row],[Dir]],"Spd",Table2[#Headers])+Table2[[#This Row],[6-9]]</f>
        <v>2.9473684210526315E-2</v>
      </c>
      <c r="S287" s="9">
        <f>GETPIVOTDATA("Spd",PT_1,"Dir",Table2[[#This Row],[Dir]],"Spd",Table2[#Headers])+Table2[[#This Row],[9-12]]</f>
        <v>3.1578947368421054E-2</v>
      </c>
    </row>
    <row r="288" spans="2:19" x14ac:dyDescent="0.25">
      <c r="B288" s="3">
        <f t="shared" ca="1" si="4"/>
        <v>62</v>
      </c>
      <c r="C288" s="1">
        <f ca="1">RANDBETWEEN(10,140)/10+SIN(RADIANS(Table1[[#This Row],[Dir]]))</f>
        <v>8.1829475928589268</v>
      </c>
      <c r="M288" s="8" t="s">
        <v>37</v>
      </c>
      <c r="N288">
        <v>283</v>
      </c>
      <c r="O288" s="9">
        <f>GETPIVOTDATA("Spd",PT_1,"Dir",Table2[[#This Row],[Dir]],"Spd",Table2[#Headers])</f>
        <v>4.2105263157894736E-3</v>
      </c>
      <c r="P288" s="9">
        <f>GETPIVOTDATA("Spd",PT_1,"Dir",Table2[[#This Row],[Dir]],"Spd",Table2[#Headers])+Table2[[#This Row],[0-3]]</f>
        <v>1.0526315789473684E-2</v>
      </c>
      <c r="Q288" s="9">
        <f>GETPIVOTDATA("Spd",PT_1,"Dir",Table2[[#This Row],[Dir]],"Spd",Table2[#Headers])+Table2[[#This Row],[3-6]]</f>
        <v>1.6842105263157894E-2</v>
      </c>
      <c r="R288" s="9">
        <f>GETPIVOTDATA("Spd",PT_1,"Dir",Table2[[#This Row],[Dir]],"Spd",Table2[#Headers])+Table2[[#This Row],[6-9]]</f>
        <v>2.9473684210526315E-2</v>
      </c>
      <c r="S288" s="9">
        <f>GETPIVOTDATA("Spd",PT_1,"Dir",Table2[[#This Row],[Dir]],"Spd",Table2[#Headers])+Table2[[#This Row],[9-12]]</f>
        <v>3.1578947368421054E-2</v>
      </c>
    </row>
    <row r="289" spans="2:19" x14ac:dyDescent="0.25">
      <c r="B289" s="3">
        <f t="shared" ca="1" si="4"/>
        <v>27</v>
      </c>
      <c r="C289" s="1">
        <f ca="1">RANDBETWEEN(10,140)/10+SIN(RADIANS(Table1[[#This Row],[Dir]]))</f>
        <v>9.2539904997395475</v>
      </c>
      <c r="M289" s="8" t="s">
        <v>37</v>
      </c>
      <c r="N289">
        <v>284</v>
      </c>
      <c r="O289" s="9">
        <f>GETPIVOTDATA("Spd",PT_1,"Dir",Table2[[#This Row],[Dir]],"Spd",Table2[#Headers])</f>
        <v>4.2105263157894736E-3</v>
      </c>
      <c r="P289" s="9">
        <f>GETPIVOTDATA("Spd",PT_1,"Dir",Table2[[#This Row],[Dir]],"Spd",Table2[#Headers])+Table2[[#This Row],[0-3]]</f>
        <v>1.0526315789473684E-2</v>
      </c>
      <c r="Q289" s="9">
        <f>GETPIVOTDATA("Spd",PT_1,"Dir",Table2[[#This Row],[Dir]],"Spd",Table2[#Headers])+Table2[[#This Row],[3-6]]</f>
        <v>1.6842105263157894E-2</v>
      </c>
      <c r="R289" s="9">
        <f>GETPIVOTDATA("Spd",PT_1,"Dir",Table2[[#This Row],[Dir]],"Spd",Table2[#Headers])+Table2[[#This Row],[6-9]]</f>
        <v>2.9473684210526315E-2</v>
      </c>
      <c r="S289" s="9">
        <f>GETPIVOTDATA("Spd",PT_1,"Dir",Table2[[#This Row],[Dir]],"Spd",Table2[#Headers])+Table2[[#This Row],[9-12]]</f>
        <v>3.1578947368421054E-2</v>
      </c>
    </row>
    <row r="290" spans="2:19" x14ac:dyDescent="0.25">
      <c r="B290" s="3">
        <f t="shared" ca="1" si="4"/>
        <v>14</v>
      </c>
      <c r="C290" s="1">
        <f ca="1">RANDBETWEEN(10,140)/10+SIN(RADIANS(Table1[[#This Row],[Dir]]))</f>
        <v>7.6419218955996682</v>
      </c>
      <c r="M290" s="8" t="s">
        <v>37</v>
      </c>
      <c r="N290">
        <v>285</v>
      </c>
      <c r="O290" s="9">
        <f>GETPIVOTDATA("Spd",PT_1,"Dir",Table2[[#This Row],[Dir]],"Spd",Table2[#Headers])</f>
        <v>4.2105263157894736E-3</v>
      </c>
      <c r="P290" s="9">
        <f>GETPIVOTDATA("Spd",PT_1,"Dir",Table2[[#This Row],[Dir]],"Spd",Table2[#Headers])+Table2[[#This Row],[0-3]]</f>
        <v>1.0526315789473684E-2</v>
      </c>
      <c r="Q290" s="9">
        <f>GETPIVOTDATA("Spd",PT_1,"Dir",Table2[[#This Row],[Dir]],"Spd",Table2[#Headers])+Table2[[#This Row],[3-6]]</f>
        <v>1.6842105263157894E-2</v>
      </c>
      <c r="R290" s="9">
        <f>GETPIVOTDATA("Spd",PT_1,"Dir",Table2[[#This Row],[Dir]],"Spd",Table2[#Headers])+Table2[[#This Row],[6-9]]</f>
        <v>2.9473684210526315E-2</v>
      </c>
      <c r="S290" s="9">
        <f>GETPIVOTDATA("Spd",PT_1,"Dir",Table2[[#This Row],[Dir]],"Spd",Table2[#Headers])+Table2[[#This Row],[9-12]]</f>
        <v>3.1578947368421054E-2</v>
      </c>
    </row>
    <row r="291" spans="2:19" x14ac:dyDescent="0.25">
      <c r="B291" s="3">
        <f t="shared" ca="1" si="4"/>
        <v>19</v>
      </c>
      <c r="C291" s="1">
        <f ca="1">RANDBETWEEN(10,140)/10+SIN(RADIANS(Table1[[#This Row],[Dir]]))</f>
        <v>12.925568154457157</v>
      </c>
      <c r="M291" s="8" t="s">
        <v>37</v>
      </c>
      <c r="N291">
        <v>286</v>
      </c>
      <c r="O291" s="9">
        <f>GETPIVOTDATA("Spd",PT_1,"Dir",Table2[[#This Row],[Dir]],"Spd",Table2[#Headers])</f>
        <v>4.2105263157894736E-3</v>
      </c>
      <c r="P291" s="9">
        <f>GETPIVOTDATA("Spd",PT_1,"Dir",Table2[[#This Row],[Dir]],"Spd",Table2[#Headers])+Table2[[#This Row],[0-3]]</f>
        <v>1.0526315789473684E-2</v>
      </c>
      <c r="Q291" s="9">
        <f>GETPIVOTDATA("Spd",PT_1,"Dir",Table2[[#This Row],[Dir]],"Spd",Table2[#Headers])+Table2[[#This Row],[3-6]]</f>
        <v>1.6842105263157894E-2</v>
      </c>
      <c r="R291" s="9">
        <f>GETPIVOTDATA("Spd",PT_1,"Dir",Table2[[#This Row],[Dir]],"Spd",Table2[#Headers])+Table2[[#This Row],[6-9]]</f>
        <v>2.9473684210526315E-2</v>
      </c>
      <c r="S291" s="9">
        <f>GETPIVOTDATA("Spd",PT_1,"Dir",Table2[[#This Row],[Dir]],"Spd",Table2[#Headers])+Table2[[#This Row],[9-12]]</f>
        <v>3.1578947368421054E-2</v>
      </c>
    </row>
    <row r="292" spans="2:19" x14ac:dyDescent="0.25">
      <c r="B292" s="3">
        <f t="shared" ca="1" si="4"/>
        <v>90</v>
      </c>
      <c r="C292" s="1">
        <f ca="1">RANDBETWEEN(10,140)/10+SIN(RADIANS(Table1[[#This Row],[Dir]]))</f>
        <v>10.8</v>
      </c>
      <c r="M292" s="8" t="s">
        <v>37</v>
      </c>
      <c r="N292">
        <v>287</v>
      </c>
      <c r="O292" s="9">
        <f>GETPIVOTDATA("Spd",PT_1,"Dir",Table2[[#This Row],[Dir]],"Spd",Table2[#Headers])</f>
        <v>4.2105263157894736E-3</v>
      </c>
      <c r="P292" s="9">
        <f>GETPIVOTDATA("Spd",PT_1,"Dir",Table2[[#This Row],[Dir]],"Spd",Table2[#Headers])+Table2[[#This Row],[0-3]]</f>
        <v>1.0526315789473684E-2</v>
      </c>
      <c r="Q292" s="9">
        <f>GETPIVOTDATA("Spd",PT_1,"Dir",Table2[[#This Row],[Dir]],"Spd",Table2[#Headers])+Table2[[#This Row],[3-6]]</f>
        <v>1.6842105263157894E-2</v>
      </c>
      <c r="R292" s="9">
        <f>GETPIVOTDATA("Spd",PT_1,"Dir",Table2[[#This Row],[Dir]],"Spd",Table2[#Headers])+Table2[[#This Row],[6-9]]</f>
        <v>2.9473684210526315E-2</v>
      </c>
      <c r="S292" s="9">
        <f>GETPIVOTDATA("Spd",PT_1,"Dir",Table2[[#This Row],[Dir]],"Spd",Table2[#Headers])+Table2[[#This Row],[9-12]]</f>
        <v>3.1578947368421054E-2</v>
      </c>
    </row>
    <row r="293" spans="2:19" x14ac:dyDescent="0.25">
      <c r="B293" s="3">
        <f t="shared" ca="1" si="4"/>
        <v>167</v>
      </c>
      <c r="C293" s="1">
        <f ca="1">RANDBETWEEN(10,140)/10+SIN(RADIANS(Table1[[#This Row],[Dir]]))</f>
        <v>10.824951054343865</v>
      </c>
      <c r="M293" s="8" t="s">
        <v>37</v>
      </c>
      <c r="N293">
        <v>288</v>
      </c>
      <c r="O293" s="9">
        <f>GETPIVOTDATA("Spd",PT_1,"Dir",Table2[[#This Row],[Dir]],"Spd",Table2[#Headers])</f>
        <v>4.2105263157894736E-3</v>
      </c>
      <c r="P293" s="9">
        <f>GETPIVOTDATA("Spd",PT_1,"Dir",Table2[[#This Row],[Dir]],"Spd",Table2[#Headers])+Table2[[#This Row],[0-3]]</f>
        <v>1.0526315789473684E-2</v>
      </c>
      <c r="Q293" s="9">
        <f>GETPIVOTDATA("Spd",PT_1,"Dir",Table2[[#This Row],[Dir]],"Spd",Table2[#Headers])+Table2[[#This Row],[3-6]]</f>
        <v>1.6842105263157894E-2</v>
      </c>
      <c r="R293" s="9">
        <f>GETPIVOTDATA("Spd",PT_1,"Dir",Table2[[#This Row],[Dir]],"Spd",Table2[#Headers])+Table2[[#This Row],[6-9]]</f>
        <v>2.9473684210526315E-2</v>
      </c>
      <c r="S293" s="9">
        <f>GETPIVOTDATA("Spd",PT_1,"Dir",Table2[[#This Row],[Dir]],"Spd",Table2[#Headers])+Table2[[#This Row],[9-12]]</f>
        <v>3.1578947368421054E-2</v>
      </c>
    </row>
    <row r="294" spans="2:19" x14ac:dyDescent="0.25">
      <c r="B294" s="3">
        <f t="shared" ca="1" si="4"/>
        <v>313</v>
      </c>
      <c r="C294" s="1">
        <f ca="1">RANDBETWEEN(10,140)/10+SIN(RADIANS(Table1[[#This Row],[Dir]]))</f>
        <v>3.8686462983808294</v>
      </c>
      <c r="M294" s="8" t="s">
        <v>37</v>
      </c>
      <c r="N294">
        <v>289</v>
      </c>
      <c r="O294" s="9">
        <f>GETPIVOTDATA("Spd",PT_1,"Dir",Table2[[#This Row],[Dir]],"Spd",Table2[#Headers])</f>
        <v>4.2105263157894736E-3</v>
      </c>
      <c r="P294" s="9">
        <f>GETPIVOTDATA("Spd",PT_1,"Dir",Table2[[#This Row],[Dir]],"Spd",Table2[#Headers])+Table2[[#This Row],[0-3]]</f>
        <v>1.0526315789473684E-2</v>
      </c>
      <c r="Q294" s="9">
        <f>GETPIVOTDATA("Spd",PT_1,"Dir",Table2[[#This Row],[Dir]],"Spd",Table2[#Headers])+Table2[[#This Row],[3-6]]</f>
        <v>1.6842105263157894E-2</v>
      </c>
      <c r="R294" s="9">
        <f>GETPIVOTDATA("Spd",PT_1,"Dir",Table2[[#This Row],[Dir]],"Spd",Table2[#Headers])+Table2[[#This Row],[6-9]]</f>
        <v>2.9473684210526315E-2</v>
      </c>
      <c r="S294" s="9">
        <f>GETPIVOTDATA("Spd",PT_1,"Dir",Table2[[#This Row],[Dir]],"Spd",Table2[#Headers])+Table2[[#This Row],[9-12]]</f>
        <v>3.1578947368421054E-2</v>
      </c>
    </row>
    <row r="295" spans="2:19" x14ac:dyDescent="0.25">
      <c r="B295" s="3">
        <f t="shared" ca="1" si="4"/>
        <v>193</v>
      </c>
      <c r="C295" s="1">
        <f ca="1">RANDBETWEEN(10,140)/10+SIN(RADIANS(Table1[[#This Row],[Dir]]))</f>
        <v>9.0750489456561354</v>
      </c>
      <c r="M295" s="8" t="s">
        <v>38</v>
      </c>
      <c r="N295">
        <v>290</v>
      </c>
      <c r="O295" s="9">
        <f>GETPIVOTDATA("Spd",PT_1,"Dir",Table2[[#This Row],[Dir]],"Spd",Table2[#Headers])</f>
        <v>8.4210526315789472E-3</v>
      </c>
      <c r="P295" s="9">
        <f>GETPIVOTDATA("Spd",PT_1,"Dir",Table2[[#This Row],[Dir]],"Spd",Table2[#Headers])+Table2[[#This Row],[0-3]]</f>
        <v>1.8947368421052629E-2</v>
      </c>
      <c r="Q295" s="9">
        <f>GETPIVOTDATA("Spd",PT_1,"Dir",Table2[[#This Row],[Dir]],"Spd",Table2[#Headers])+Table2[[#This Row],[3-6]]</f>
        <v>2.3157894736842103E-2</v>
      </c>
      <c r="R295" s="9">
        <f>GETPIVOTDATA("Spd",PT_1,"Dir",Table2[[#This Row],[Dir]],"Spd",Table2[#Headers])+Table2[[#This Row],[6-9]]</f>
        <v>2.5263157894736842E-2</v>
      </c>
      <c r="S295" s="9">
        <f>GETPIVOTDATA("Spd",PT_1,"Dir",Table2[[#This Row],[Dir]],"Spd",Table2[#Headers])+Table2[[#This Row],[9-12]]</f>
        <v>2.7368421052631577E-2</v>
      </c>
    </row>
    <row r="296" spans="2:19" x14ac:dyDescent="0.25">
      <c r="B296" s="3">
        <f t="shared" ca="1" si="4"/>
        <v>300</v>
      </c>
      <c r="C296" s="1">
        <f ca="1">RANDBETWEEN(10,140)/10+SIN(RADIANS(Table1[[#This Row],[Dir]]))</f>
        <v>10.133974596215561</v>
      </c>
      <c r="M296" s="8" t="s">
        <v>38</v>
      </c>
      <c r="N296">
        <v>291</v>
      </c>
      <c r="O296" s="9">
        <f>GETPIVOTDATA("Spd",PT_1,"Dir",Table2[[#This Row],[Dir]],"Spd",Table2[#Headers])</f>
        <v>8.4210526315789472E-3</v>
      </c>
      <c r="P296" s="9">
        <f>GETPIVOTDATA("Spd",PT_1,"Dir",Table2[[#This Row],[Dir]],"Spd",Table2[#Headers])+Table2[[#This Row],[0-3]]</f>
        <v>1.8947368421052629E-2</v>
      </c>
      <c r="Q296" s="9">
        <f>GETPIVOTDATA("Spd",PT_1,"Dir",Table2[[#This Row],[Dir]],"Spd",Table2[#Headers])+Table2[[#This Row],[3-6]]</f>
        <v>2.3157894736842103E-2</v>
      </c>
      <c r="R296" s="9">
        <f>GETPIVOTDATA("Spd",PT_1,"Dir",Table2[[#This Row],[Dir]],"Spd",Table2[#Headers])+Table2[[#This Row],[6-9]]</f>
        <v>2.5263157894736842E-2</v>
      </c>
      <c r="S296" s="9">
        <f>GETPIVOTDATA("Spd",PT_1,"Dir",Table2[[#This Row],[Dir]],"Spd",Table2[#Headers])+Table2[[#This Row],[9-12]]</f>
        <v>2.7368421052631577E-2</v>
      </c>
    </row>
    <row r="297" spans="2:19" x14ac:dyDescent="0.25">
      <c r="B297" s="3">
        <f t="shared" ca="1" si="4"/>
        <v>310</v>
      </c>
      <c r="C297" s="1">
        <f ca="1">RANDBETWEEN(10,140)/10+SIN(RADIANS(Table1[[#This Row],[Dir]]))</f>
        <v>11.133955556881022</v>
      </c>
      <c r="M297" s="8" t="s">
        <v>38</v>
      </c>
      <c r="N297">
        <v>292</v>
      </c>
      <c r="O297" s="9">
        <f>GETPIVOTDATA("Spd",PT_1,"Dir",Table2[[#This Row],[Dir]],"Spd",Table2[#Headers])</f>
        <v>8.4210526315789472E-3</v>
      </c>
      <c r="P297" s="9">
        <f>GETPIVOTDATA("Spd",PT_1,"Dir",Table2[[#This Row],[Dir]],"Spd",Table2[#Headers])+Table2[[#This Row],[0-3]]</f>
        <v>1.8947368421052629E-2</v>
      </c>
      <c r="Q297" s="9">
        <f>GETPIVOTDATA("Spd",PT_1,"Dir",Table2[[#This Row],[Dir]],"Spd",Table2[#Headers])+Table2[[#This Row],[3-6]]</f>
        <v>2.3157894736842103E-2</v>
      </c>
      <c r="R297" s="9">
        <f>GETPIVOTDATA("Spd",PT_1,"Dir",Table2[[#This Row],[Dir]],"Spd",Table2[#Headers])+Table2[[#This Row],[6-9]]</f>
        <v>2.5263157894736842E-2</v>
      </c>
      <c r="S297" s="9">
        <f>GETPIVOTDATA("Spd",PT_1,"Dir",Table2[[#This Row],[Dir]],"Spd",Table2[#Headers])+Table2[[#This Row],[9-12]]</f>
        <v>2.7368421052631577E-2</v>
      </c>
    </row>
    <row r="298" spans="2:19" x14ac:dyDescent="0.25">
      <c r="B298" s="3">
        <f t="shared" ca="1" si="4"/>
        <v>228</v>
      </c>
      <c r="C298" s="1">
        <f ca="1">RANDBETWEEN(10,140)/10+SIN(RADIANS(Table1[[#This Row],[Dir]]))</f>
        <v>3.3568551745226052</v>
      </c>
      <c r="M298" s="8" t="s">
        <v>38</v>
      </c>
      <c r="N298">
        <v>293</v>
      </c>
      <c r="O298" s="9">
        <f>GETPIVOTDATA("Spd",PT_1,"Dir",Table2[[#This Row],[Dir]],"Spd",Table2[#Headers])</f>
        <v>8.4210526315789472E-3</v>
      </c>
      <c r="P298" s="9">
        <f>GETPIVOTDATA("Spd",PT_1,"Dir",Table2[[#This Row],[Dir]],"Spd",Table2[#Headers])+Table2[[#This Row],[0-3]]</f>
        <v>1.8947368421052629E-2</v>
      </c>
      <c r="Q298" s="9">
        <f>GETPIVOTDATA("Spd",PT_1,"Dir",Table2[[#This Row],[Dir]],"Spd",Table2[#Headers])+Table2[[#This Row],[3-6]]</f>
        <v>2.3157894736842103E-2</v>
      </c>
      <c r="R298" s="9">
        <f>GETPIVOTDATA("Spd",PT_1,"Dir",Table2[[#This Row],[Dir]],"Spd",Table2[#Headers])+Table2[[#This Row],[6-9]]</f>
        <v>2.5263157894736842E-2</v>
      </c>
      <c r="S298" s="9">
        <f>GETPIVOTDATA("Spd",PT_1,"Dir",Table2[[#This Row],[Dir]],"Spd",Table2[#Headers])+Table2[[#This Row],[9-12]]</f>
        <v>2.7368421052631577E-2</v>
      </c>
    </row>
    <row r="299" spans="2:19" x14ac:dyDescent="0.25">
      <c r="B299" s="3">
        <f t="shared" ca="1" si="4"/>
        <v>150</v>
      </c>
      <c r="C299" s="1">
        <f ca="1">RANDBETWEEN(10,140)/10+SIN(RADIANS(Table1[[#This Row],[Dir]]))</f>
        <v>1.9</v>
      </c>
      <c r="M299" s="8" t="s">
        <v>38</v>
      </c>
      <c r="N299">
        <v>294</v>
      </c>
      <c r="O299" s="9">
        <f>GETPIVOTDATA("Spd",PT_1,"Dir",Table2[[#This Row],[Dir]],"Spd",Table2[#Headers])</f>
        <v>8.4210526315789472E-3</v>
      </c>
      <c r="P299" s="9">
        <f>GETPIVOTDATA("Spd",PT_1,"Dir",Table2[[#This Row],[Dir]],"Spd",Table2[#Headers])+Table2[[#This Row],[0-3]]</f>
        <v>1.8947368421052629E-2</v>
      </c>
      <c r="Q299" s="9">
        <f>GETPIVOTDATA("Spd",PT_1,"Dir",Table2[[#This Row],[Dir]],"Spd",Table2[#Headers])+Table2[[#This Row],[3-6]]</f>
        <v>2.3157894736842103E-2</v>
      </c>
      <c r="R299" s="9">
        <f>GETPIVOTDATA("Spd",PT_1,"Dir",Table2[[#This Row],[Dir]],"Spd",Table2[#Headers])+Table2[[#This Row],[6-9]]</f>
        <v>2.5263157894736842E-2</v>
      </c>
      <c r="S299" s="9">
        <f>GETPIVOTDATA("Spd",PT_1,"Dir",Table2[[#This Row],[Dir]],"Spd",Table2[#Headers])+Table2[[#This Row],[9-12]]</f>
        <v>2.7368421052631577E-2</v>
      </c>
    </row>
    <row r="300" spans="2:19" x14ac:dyDescent="0.25">
      <c r="B300" s="3">
        <f t="shared" ca="1" si="4"/>
        <v>10</v>
      </c>
      <c r="C300" s="1">
        <f ca="1">RANDBETWEEN(10,140)/10+SIN(RADIANS(Table1[[#This Row],[Dir]]))</f>
        <v>12.973648177666931</v>
      </c>
      <c r="M300" s="8" t="s">
        <v>38</v>
      </c>
      <c r="N300">
        <v>295</v>
      </c>
      <c r="O300" s="9">
        <f>GETPIVOTDATA("Spd",PT_1,"Dir",Table2[[#This Row],[Dir]],"Spd",Table2[#Headers])</f>
        <v>8.4210526315789472E-3</v>
      </c>
      <c r="P300" s="9">
        <f>GETPIVOTDATA("Spd",PT_1,"Dir",Table2[[#This Row],[Dir]],"Spd",Table2[#Headers])+Table2[[#This Row],[0-3]]</f>
        <v>1.8947368421052629E-2</v>
      </c>
      <c r="Q300" s="9">
        <f>GETPIVOTDATA("Spd",PT_1,"Dir",Table2[[#This Row],[Dir]],"Spd",Table2[#Headers])+Table2[[#This Row],[3-6]]</f>
        <v>2.3157894736842103E-2</v>
      </c>
      <c r="R300" s="9">
        <f>GETPIVOTDATA("Spd",PT_1,"Dir",Table2[[#This Row],[Dir]],"Spd",Table2[#Headers])+Table2[[#This Row],[6-9]]</f>
        <v>2.5263157894736842E-2</v>
      </c>
      <c r="S300" s="9">
        <f>GETPIVOTDATA("Spd",PT_1,"Dir",Table2[[#This Row],[Dir]],"Spd",Table2[#Headers])+Table2[[#This Row],[9-12]]</f>
        <v>2.7368421052631577E-2</v>
      </c>
    </row>
    <row r="301" spans="2:19" x14ac:dyDescent="0.25">
      <c r="B301" s="3">
        <f t="shared" ca="1" si="4"/>
        <v>301</v>
      </c>
      <c r="C301" s="1">
        <f ca="1">RANDBETWEEN(10,140)/10+SIN(RADIANS(Table1[[#This Row],[Dir]]))</f>
        <v>10.442832699297888</v>
      </c>
      <c r="M301" s="8" t="s">
        <v>38</v>
      </c>
      <c r="N301">
        <v>296</v>
      </c>
      <c r="O301" s="9">
        <f>GETPIVOTDATA("Spd",PT_1,"Dir",Table2[[#This Row],[Dir]],"Spd",Table2[#Headers])</f>
        <v>8.4210526315789472E-3</v>
      </c>
      <c r="P301" s="9">
        <f>GETPIVOTDATA("Spd",PT_1,"Dir",Table2[[#This Row],[Dir]],"Spd",Table2[#Headers])+Table2[[#This Row],[0-3]]</f>
        <v>1.8947368421052629E-2</v>
      </c>
      <c r="Q301" s="9">
        <f>GETPIVOTDATA("Spd",PT_1,"Dir",Table2[[#This Row],[Dir]],"Spd",Table2[#Headers])+Table2[[#This Row],[3-6]]</f>
        <v>2.3157894736842103E-2</v>
      </c>
      <c r="R301" s="9">
        <f>GETPIVOTDATA("Spd",PT_1,"Dir",Table2[[#This Row],[Dir]],"Spd",Table2[#Headers])+Table2[[#This Row],[6-9]]</f>
        <v>2.5263157894736842E-2</v>
      </c>
      <c r="S301" s="9">
        <f>GETPIVOTDATA("Spd",PT_1,"Dir",Table2[[#This Row],[Dir]],"Spd",Table2[#Headers])+Table2[[#This Row],[9-12]]</f>
        <v>2.7368421052631577E-2</v>
      </c>
    </row>
    <row r="302" spans="2:19" x14ac:dyDescent="0.25">
      <c r="B302" s="3">
        <f t="shared" ca="1" si="4"/>
        <v>237</v>
      </c>
      <c r="C302" s="1">
        <f ca="1">RANDBETWEEN(10,140)/10+SIN(RADIANS(Table1[[#This Row],[Dir]]))</f>
        <v>8.2613294320545752</v>
      </c>
      <c r="M302" s="8" t="s">
        <v>38</v>
      </c>
      <c r="N302">
        <v>297</v>
      </c>
      <c r="O302" s="9">
        <f>GETPIVOTDATA("Spd",PT_1,"Dir",Table2[[#This Row],[Dir]],"Spd",Table2[#Headers])</f>
        <v>8.4210526315789472E-3</v>
      </c>
      <c r="P302" s="9">
        <f>GETPIVOTDATA("Spd",PT_1,"Dir",Table2[[#This Row],[Dir]],"Spd",Table2[#Headers])+Table2[[#This Row],[0-3]]</f>
        <v>1.8947368421052629E-2</v>
      </c>
      <c r="Q302" s="9">
        <f>GETPIVOTDATA("Spd",PT_1,"Dir",Table2[[#This Row],[Dir]],"Spd",Table2[#Headers])+Table2[[#This Row],[3-6]]</f>
        <v>2.3157894736842103E-2</v>
      </c>
      <c r="R302" s="9">
        <f>GETPIVOTDATA("Spd",PT_1,"Dir",Table2[[#This Row],[Dir]],"Spd",Table2[#Headers])+Table2[[#This Row],[6-9]]</f>
        <v>2.5263157894736842E-2</v>
      </c>
      <c r="S302" s="9">
        <f>GETPIVOTDATA("Spd",PT_1,"Dir",Table2[[#This Row],[Dir]],"Spd",Table2[#Headers])+Table2[[#This Row],[9-12]]</f>
        <v>2.7368421052631577E-2</v>
      </c>
    </row>
    <row r="303" spans="2:19" x14ac:dyDescent="0.25">
      <c r="B303" s="3">
        <f t="shared" ca="1" si="4"/>
        <v>303</v>
      </c>
      <c r="C303" s="1">
        <f ca="1">RANDBETWEEN(10,140)/10+SIN(RADIANS(Table1[[#This Row],[Dir]]))</f>
        <v>1.3613294320545759</v>
      </c>
      <c r="M303" s="8" t="s">
        <v>38</v>
      </c>
      <c r="N303">
        <v>298</v>
      </c>
      <c r="O303" s="9">
        <f>GETPIVOTDATA("Spd",PT_1,"Dir",Table2[[#This Row],[Dir]],"Spd",Table2[#Headers])</f>
        <v>8.4210526315789472E-3</v>
      </c>
      <c r="P303" s="9">
        <f>GETPIVOTDATA("Spd",PT_1,"Dir",Table2[[#This Row],[Dir]],"Spd",Table2[#Headers])+Table2[[#This Row],[0-3]]</f>
        <v>1.8947368421052629E-2</v>
      </c>
      <c r="Q303" s="9">
        <f>GETPIVOTDATA("Spd",PT_1,"Dir",Table2[[#This Row],[Dir]],"Spd",Table2[#Headers])+Table2[[#This Row],[3-6]]</f>
        <v>2.3157894736842103E-2</v>
      </c>
      <c r="R303" s="9">
        <f>GETPIVOTDATA("Spd",PT_1,"Dir",Table2[[#This Row],[Dir]],"Spd",Table2[#Headers])+Table2[[#This Row],[6-9]]</f>
        <v>2.5263157894736842E-2</v>
      </c>
      <c r="S303" s="9">
        <f>GETPIVOTDATA("Spd",PT_1,"Dir",Table2[[#This Row],[Dir]],"Spd",Table2[#Headers])+Table2[[#This Row],[9-12]]</f>
        <v>2.7368421052631577E-2</v>
      </c>
    </row>
    <row r="304" spans="2:19" x14ac:dyDescent="0.25">
      <c r="B304" s="3">
        <f t="shared" ca="1" si="4"/>
        <v>190</v>
      </c>
      <c r="C304" s="1">
        <f ca="1">RANDBETWEEN(10,140)/10+SIN(RADIANS(Table1[[#This Row],[Dir]]))</f>
        <v>1.7263518223330694</v>
      </c>
      <c r="M304" s="8" t="s">
        <v>38</v>
      </c>
      <c r="N304">
        <v>299</v>
      </c>
      <c r="O304" s="9">
        <f>GETPIVOTDATA("Spd",PT_1,"Dir",Table2[[#This Row],[Dir]],"Spd",Table2[#Headers])</f>
        <v>8.4210526315789472E-3</v>
      </c>
      <c r="P304" s="9">
        <f>GETPIVOTDATA("Spd",PT_1,"Dir",Table2[[#This Row],[Dir]],"Spd",Table2[#Headers])+Table2[[#This Row],[0-3]]</f>
        <v>1.8947368421052629E-2</v>
      </c>
      <c r="Q304" s="9">
        <f>GETPIVOTDATA("Spd",PT_1,"Dir",Table2[[#This Row],[Dir]],"Spd",Table2[#Headers])+Table2[[#This Row],[3-6]]</f>
        <v>2.3157894736842103E-2</v>
      </c>
      <c r="R304" s="9">
        <f>GETPIVOTDATA("Spd",PT_1,"Dir",Table2[[#This Row],[Dir]],"Spd",Table2[#Headers])+Table2[[#This Row],[6-9]]</f>
        <v>2.5263157894736842E-2</v>
      </c>
      <c r="S304" s="9">
        <f>GETPIVOTDATA("Spd",PT_1,"Dir",Table2[[#This Row],[Dir]],"Spd",Table2[#Headers])+Table2[[#This Row],[9-12]]</f>
        <v>2.7368421052631577E-2</v>
      </c>
    </row>
    <row r="305" spans="2:19" x14ac:dyDescent="0.25">
      <c r="B305" s="3">
        <f t="shared" ca="1" si="4"/>
        <v>165</v>
      </c>
      <c r="C305" s="1">
        <f ca="1">RANDBETWEEN(10,140)/10+SIN(RADIANS(Table1[[#This Row],[Dir]]))</f>
        <v>12.158819045102522</v>
      </c>
      <c r="M305" s="8" t="s">
        <v>39</v>
      </c>
      <c r="N305">
        <v>300</v>
      </c>
      <c r="O305" s="9">
        <f>GETPIVOTDATA("Spd",PT_1,"Dir",Table2[[#This Row],[Dir]],"Spd",Table2[#Headers])</f>
        <v>2.1052631578947368E-3</v>
      </c>
      <c r="P305" s="9">
        <f>GETPIVOTDATA("Spd",PT_1,"Dir",Table2[[#This Row],[Dir]],"Spd",Table2[#Headers])+Table2[[#This Row],[0-3]]</f>
        <v>4.2105263157894736E-3</v>
      </c>
      <c r="Q305" s="9">
        <f>GETPIVOTDATA("Spd",PT_1,"Dir",Table2[[#This Row],[Dir]],"Spd",Table2[#Headers])+Table2[[#This Row],[3-6]]</f>
        <v>8.4210526315789472E-3</v>
      </c>
      <c r="R305" s="9">
        <f>GETPIVOTDATA("Spd",PT_1,"Dir",Table2[[#This Row],[Dir]],"Spd",Table2[#Headers])+Table2[[#This Row],[6-9]]</f>
        <v>1.4736842105263158E-2</v>
      </c>
      <c r="S305" s="9">
        <f>GETPIVOTDATA("Spd",PT_1,"Dir",Table2[[#This Row],[Dir]],"Spd",Table2[#Headers])+Table2[[#This Row],[9-12]]</f>
        <v>2.1052631578947368E-2</v>
      </c>
    </row>
    <row r="306" spans="2:19" x14ac:dyDescent="0.25">
      <c r="B306" s="3">
        <f t="shared" ca="1" si="4"/>
        <v>324</v>
      </c>
      <c r="C306" s="1">
        <f ca="1">RANDBETWEEN(10,140)/10+SIN(RADIANS(Table1[[#This Row],[Dir]]))</f>
        <v>3.9122147477075266</v>
      </c>
      <c r="M306" s="8" t="s">
        <v>39</v>
      </c>
      <c r="N306">
        <v>301</v>
      </c>
      <c r="O306" s="9">
        <f>GETPIVOTDATA("Spd",PT_1,"Dir",Table2[[#This Row],[Dir]],"Spd",Table2[#Headers])</f>
        <v>2.1052631578947368E-3</v>
      </c>
      <c r="P306" s="9">
        <f>GETPIVOTDATA("Spd",PT_1,"Dir",Table2[[#This Row],[Dir]],"Spd",Table2[#Headers])+Table2[[#This Row],[0-3]]</f>
        <v>4.2105263157894736E-3</v>
      </c>
      <c r="Q306" s="9">
        <f>GETPIVOTDATA("Spd",PT_1,"Dir",Table2[[#This Row],[Dir]],"Spd",Table2[#Headers])+Table2[[#This Row],[3-6]]</f>
        <v>8.4210526315789472E-3</v>
      </c>
      <c r="R306" s="9">
        <f>GETPIVOTDATA("Spd",PT_1,"Dir",Table2[[#This Row],[Dir]],"Spd",Table2[#Headers])+Table2[[#This Row],[6-9]]</f>
        <v>1.4736842105263158E-2</v>
      </c>
      <c r="S306" s="9">
        <f>GETPIVOTDATA("Spd",PT_1,"Dir",Table2[[#This Row],[Dir]],"Spd",Table2[#Headers])+Table2[[#This Row],[9-12]]</f>
        <v>2.1052631578947368E-2</v>
      </c>
    </row>
    <row r="307" spans="2:19" x14ac:dyDescent="0.25">
      <c r="B307" s="3">
        <f t="shared" ca="1" si="4"/>
        <v>227</v>
      </c>
      <c r="C307" s="1">
        <f ca="1">RANDBETWEEN(10,140)/10+SIN(RADIANS(Table1[[#This Row],[Dir]]))</f>
        <v>5.9686462983808299</v>
      </c>
      <c r="M307" s="8" t="s">
        <v>39</v>
      </c>
      <c r="N307">
        <v>302</v>
      </c>
      <c r="O307" s="9">
        <f>GETPIVOTDATA("Spd",PT_1,"Dir",Table2[[#This Row],[Dir]],"Spd",Table2[#Headers])</f>
        <v>2.1052631578947368E-3</v>
      </c>
      <c r="P307" s="9">
        <f>GETPIVOTDATA("Spd",PT_1,"Dir",Table2[[#This Row],[Dir]],"Spd",Table2[#Headers])+Table2[[#This Row],[0-3]]</f>
        <v>4.2105263157894736E-3</v>
      </c>
      <c r="Q307" s="9">
        <f>GETPIVOTDATA("Spd",PT_1,"Dir",Table2[[#This Row],[Dir]],"Spd",Table2[#Headers])+Table2[[#This Row],[3-6]]</f>
        <v>8.4210526315789472E-3</v>
      </c>
      <c r="R307" s="9">
        <f>GETPIVOTDATA("Spd",PT_1,"Dir",Table2[[#This Row],[Dir]],"Spd",Table2[#Headers])+Table2[[#This Row],[6-9]]</f>
        <v>1.4736842105263158E-2</v>
      </c>
      <c r="S307" s="9">
        <f>GETPIVOTDATA("Spd",PT_1,"Dir",Table2[[#This Row],[Dir]],"Spd",Table2[#Headers])+Table2[[#This Row],[9-12]]</f>
        <v>2.1052631578947368E-2</v>
      </c>
    </row>
    <row r="308" spans="2:19" x14ac:dyDescent="0.25">
      <c r="B308" s="3">
        <f t="shared" ca="1" si="4"/>
        <v>258</v>
      </c>
      <c r="C308" s="1">
        <f ca="1">RANDBETWEEN(10,140)/10+SIN(RADIANS(Table1[[#This Row],[Dir]]))</f>
        <v>6.621852399266194</v>
      </c>
      <c r="M308" s="8" t="s">
        <v>39</v>
      </c>
      <c r="N308">
        <v>303</v>
      </c>
      <c r="O308" s="9">
        <f>GETPIVOTDATA("Spd",PT_1,"Dir",Table2[[#This Row],[Dir]],"Spd",Table2[#Headers])</f>
        <v>2.1052631578947368E-3</v>
      </c>
      <c r="P308" s="9">
        <f>GETPIVOTDATA("Spd",PT_1,"Dir",Table2[[#This Row],[Dir]],"Spd",Table2[#Headers])+Table2[[#This Row],[0-3]]</f>
        <v>4.2105263157894736E-3</v>
      </c>
      <c r="Q308" s="9">
        <f>GETPIVOTDATA("Spd",PT_1,"Dir",Table2[[#This Row],[Dir]],"Spd",Table2[#Headers])+Table2[[#This Row],[3-6]]</f>
        <v>8.4210526315789472E-3</v>
      </c>
      <c r="R308" s="9">
        <f>GETPIVOTDATA("Spd",PT_1,"Dir",Table2[[#This Row],[Dir]],"Spd",Table2[#Headers])+Table2[[#This Row],[6-9]]</f>
        <v>1.4736842105263158E-2</v>
      </c>
      <c r="S308" s="9">
        <f>GETPIVOTDATA("Spd",PT_1,"Dir",Table2[[#This Row],[Dir]],"Spd",Table2[#Headers])+Table2[[#This Row],[9-12]]</f>
        <v>2.1052631578947368E-2</v>
      </c>
    </row>
    <row r="309" spans="2:19" x14ac:dyDescent="0.25">
      <c r="B309" s="3">
        <f t="shared" ca="1" si="4"/>
        <v>254</v>
      </c>
      <c r="C309" s="1">
        <f ca="1">RANDBETWEEN(10,140)/10+SIN(RADIANS(Table1[[#This Row],[Dir]]))</f>
        <v>8.5387383040616811</v>
      </c>
      <c r="M309" s="8" t="s">
        <v>39</v>
      </c>
      <c r="N309">
        <v>304</v>
      </c>
      <c r="O309" s="9">
        <f>GETPIVOTDATA("Spd",PT_1,"Dir",Table2[[#This Row],[Dir]],"Spd",Table2[#Headers])</f>
        <v>2.1052631578947368E-3</v>
      </c>
      <c r="P309" s="9">
        <f>GETPIVOTDATA("Spd",PT_1,"Dir",Table2[[#This Row],[Dir]],"Spd",Table2[#Headers])+Table2[[#This Row],[0-3]]</f>
        <v>4.2105263157894736E-3</v>
      </c>
      <c r="Q309" s="9">
        <f>GETPIVOTDATA("Spd",PT_1,"Dir",Table2[[#This Row],[Dir]],"Spd",Table2[#Headers])+Table2[[#This Row],[3-6]]</f>
        <v>8.4210526315789472E-3</v>
      </c>
      <c r="R309" s="9">
        <f>GETPIVOTDATA("Spd",PT_1,"Dir",Table2[[#This Row],[Dir]],"Spd",Table2[#Headers])+Table2[[#This Row],[6-9]]</f>
        <v>1.4736842105263158E-2</v>
      </c>
      <c r="S309" s="9">
        <f>GETPIVOTDATA("Spd",PT_1,"Dir",Table2[[#This Row],[Dir]],"Spd",Table2[#Headers])+Table2[[#This Row],[9-12]]</f>
        <v>2.1052631578947368E-2</v>
      </c>
    </row>
    <row r="310" spans="2:19" x14ac:dyDescent="0.25">
      <c r="B310" s="3">
        <f t="shared" ca="1" si="4"/>
        <v>161</v>
      </c>
      <c r="C310" s="1">
        <f ca="1">RANDBETWEEN(10,140)/10+SIN(RADIANS(Table1[[#This Row],[Dir]]))</f>
        <v>5.1255681544571567</v>
      </c>
      <c r="M310" s="8" t="s">
        <v>39</v>
      </c>
      <c r="N310">
        <v>305</v>
      </c>
      <c r="O310" s="9">
        <f>GETPIVOTDATA("Spd",PT_1,"Dir",Table2[[#This Row],[Dir]],"Spd",Table2[#Headers])</f>
        <v>2.1052631578947368E-3</v>
      </c>
      <c r="P310" s="9">
        <f>GETPIVOTDATA("Spd",PT_1,"Dir",Table2[[#This Row],[Dir]],"Spd",Table2[#Headers])+Table2[[#This Row],[0-3]]</f>
        <v>4.2105263157894736E-3</v>
      </c>
      <c r="Q310" s="9">
        <f>GETPIVOTDATA("Spd",PT_1,"Dir",Table2[[#This Row],[Dir]],"Spd",Table2[#Headers])+Table2[[#This Row],[3-6]]</f>
        <v>8.4210526315789472E-3</v>
      </c>
      <c r="R310" s="9">
        <f>GETPIVOTDATA("Spd",PT_1,"Dir",Table2[[#This Row],[Dir]],"Spd",Table2[#Headers])+Table2[[#This Row],[6-9]]</f>
        <v>1.4736842105263158E-2</v>
      </c>
      <c r="S310" s="9">
        <f>GETPIVOTDATA("Spd",PT_1,"Dir",Table2[[#This Row],[Dir]],"Spd",Table2[#Headers])+Table2[[#This Row],[9-12]]</f>
        <v>2.1052631578947368E-2</v>
      </c>
    </row>
    <row r="311" spans="2:19" x14ac:dyDescent="0.25">
      <c r="B311" s="3">
        <f t="shared" ca="1" si="4"/>
        <v>150</v>
      </c>
      <c r="C311" s="1">
        <f ca="1">RANDBETWEEN(10,140)/10+SIN(RADIANS(Table1[[#This Row],[Dir]]))</f>
        <v>2.5</v>
      </c>
      <c r="M311" s="8" t="s">
        <v>39</v>
      </c>
      <c r="N311">
        <v>306</v>
      </c>
      <c r="O311" s="9">
        <f>GETPIVOTDATA("Spd",PT_1,"Dir",Table2[[#This Row],[Dir]],"Spd",Table2[#Headers])</f>
        <v>2.1052631578947368E-3</v>
      </c>
      <c r="P311" s="9">
        <f>GETPIVOTDATA("Spd",PT_1,"Dir",Table2[[#This Row],[Dir]],"Spd",Table2[#Headers])+Table2[[#This Row],[0-3]]</f>
        <v>4.2105263157894736E-3</v>
      </c>
      <c r="Q311" s="9">
        <f>GETPIVOTDATA("Spd",PT_1,"Dir",Table2[[#This Row],[Dir]],"Spd",Table2[#Headers])+Table2[[#This Row],[3-6]]</f>
        <v>8.4210526315789472E-3</v>
      </c>
      <c r="R311" s="9">
        <f>GETPIVOTDATA("Spd",PT_1,"Dir",Table2[[#This Row],[Dir]],"Spd",Table2[#Headers])+Table2[[#This Row],[6-9]]</f>
        <v>1.4736842105263158E-2</v>
      </c>
      <c r="S311" s="9">
        <f>GETPIVOTDATA("Spd",PT_1,"Dir",Table2[[#This Row],[Dir]],"Spd",Table2[#Headers])+Table2[[#This Row],[9-12]]</f>
        <v>2.1052631578947368E-2</v>
      </c>
    </row>
    <row r="312" spans="2:19" x14ac:dyDescent="0.25">
      <c r="B312" s="3">
        <f t="shared" ca="1" si="4"/>
        <v>46</v>
      </c>
      <c r="C312" s="1">
        <f ca="1">RANDBETWEEN(10,140)/10+SIN(RADIANS(Table1[[#This Row],[Dir]]))</f>
        <v>3.619339800338651</v>
      </c>
      <c r="M312" s="8" t="s">
        <v>39</v>
      </c>
      <c r="N312">
        <v>307</v>
      </c>
      <c r="O312" s="9">
        <f>GETPIVOTDATA("Spd",PT_1,"Dir",Table2[[#This Row],[Dir]],"Spd",Table2[#Headers])</f>
        <v>2.1052631578947368E-3</v>
      </c>
      <c r="P312" s="9">
        <f>GETPIVOTDATA("Spd",PT_1,"Dir",Table2[[#This Row],[Dir]],"Spd",Table2[#Headers])+Table2[[#This Row],[0-3]]</f>
        <v>4.2105263157894736E-3</v>
      </c>
      <c r="Q312" s="9">
        <f>GETPIVOTDATA("Spd",PT_1,"Dir",Table2[[#This Row],[Dir]],"Spd",Table2[#Headers])+Table2[[#This Row],[3-6]]</f>
        <v>8.4210526315789472E-3</v>
      </c>
      <c r="R312" s="9">
        <f>GETPIVOTDATA("Spd",PT_1,"Dir",Table2[[#This Row],[Dir]],"Spd",Table2[#Headers])+Table2[[#This Row],[6-9]]</f>
        <v>1.4736842105263158E-2</v>
      </c>
      <c r="S312" s="9">
        <f>GETPIVOTDATA("Spd",PT_1,"Dir",Table2[[#This Row],[Dir]],"Spd",Table2[#Headers])+Table2[[#This Row],[9-12]]</f>
        <v>2.1052631578947368E-2</v>
      </c>
    </row>
    <row r="313" spans="2:19" x14ac:dyDescent="0.25">
      <c r="B313" s="3">
        <f t="shared" ca="1" si="4"/>
        <v>99</v>
      </c>
      <c r="C313" s="1">
        <f ca="1">RANDBETWEEN(10,140)/10+SIN(RADIANS(Table1[[#This Row],[Dir]]))</f>
        <v>5.3876883405951386</v>
      </c>
      <c r="M313" s="8" t="s">
        <v>39</v>
      </c>
      <c r="N313">
        <v>308</v>
      </c>
      <c r="O313" s="9">
        <f>GETPIVOTDATA("Spd",PT_1,"Dir",Table2[[#This Row],[Dir]],"Spd",Table2[#Headers])</f>
        <v>2.1052631578947368E-3</v>
      </c>
      <c r="P313" s="9">
        <f>GETPIVOTDATA("Spd",PT_1,"Dir",Table2[[#This Row],[Dir]],"Spd",Table2[#Headers])+Table2[[#This Row],[0-3]]</f>
        <v>4.2105263157894736E-3</v>
      </c>
      <c r="Q313" s="9">
        <f>GETPIVOTDATA("Spd",PT_1,"Dir",Table2[[#This Row],[Dir]],"Spd",Table2[#Headers])+Table2[[#This Row],[3-6]]</f>
        <v>8.4210526315789472E-3</v>
      </c>
      <c r="R313" s="9">
        <f>GETPIVOTDATA("Spd",PT_1,"Dir",Table2[[#This Row],[Dir]],"Spd",Table2[#Headers])+Table2[[#This Row],[6-9]]</f>
        <v>1.4736842105263158E-2</v>
      </c>
      <c r="S313" s="9">
        <f>GETPIVOTDATA("Spd",PT_1,"Dir",Table2[[#This Row],[Dir]],"Spd",Table2[#Headers])+Table2[[#This Row],[9-12]]</f>
        <v>2.1052631578947368E-2</v>
      </c>
    </row>
    <row r="314" spans="2:19" x14ac:dyDescent="0.25">
      <c r="B314" s="3">
        <f t="shared" ca="1" si="4"/>
        <v>330</v>
      </c>
      <c r="C314" s="1">
        <f ca="1">RANDBETWEEN(10,140)/10+SIN(RADIANS(Table1[[#This Row],[Dir]]))</f>
        <v>9.6999999999999993</v>
      </c>
      <c r="M314" s="8" t="s">
        <v>39</v>
      </c>
      <c r="N314">
        <v>309</v>
      </c>
      <c r="O314" s="9">
        <f>GETPIVOTDATA("Spd",PT_1,"Dir",Table2[[#This Row],[Dir]],"Spd",Table2[#Headers])</f>
        <v>2.1052631578947368E-3</v>
      </c>
      <c r="P314" s="9">
        <f>GETPIVOTDATA("Spd",PT_1,"Dir",Table2[[#This Row],[Dir]],"Spd",Table2[#Headers])+Table2[[#This Row],[0-3]]</f>
        <v>4.2105263157894736E-3</v>
      </c>
      <c r="Q314" s="9">
        <f>GETPIVOTDATA("Spd",PT_1,"Dir",Table2[[#This Row],[Dir]],"Spd",Table2[#Headers])+Table2[[#This Row],[3-6]]</f>
        <v>8.4210526315789472E-3</v>
      </c>
      <c r="R314" s="9">
        <f>GETPIVOTDATA("Spd",PT_1,"Dir",Table2[[#This Row],[Dir]],"Spd",Table2[#Headers])+Table2[[#This Row],[6-9]]</f>
        <v>1.4736842105263158E-2</v>
      </c>
      <c r="S314" s="9">
        <f>GETPIVOTDATA("Spd",PT_1,"Dir",Table2[[#This Row],[Dir]],"Spd",Table2[#Headers])+Table2[[#This Row],[9-12]]</f>
        <v>2.1052631578947368E-2</v>
      </c>
    </row>
    <row r="315" spans="2:19" x14ac:dyDescent="0.25">
      <c r="B315" s="3">
        <f t="shared" ca="1" si="4"/>
        <v>185</v>
      </c>
      <c r="C315" s="1">
        <f ca="1">RANDBETWEEN(10,140)/10+SIN(RADIANS(Table1[[#This Row],[Dir]]))</f>
        <v>5.2128442572523417</v>
      </c>
      <c r="M315" s="8" t="s">
        <v>40</v>
      </c>
      <c r="N315">
        <v>310</v>
      </c>
      <c r="O315" s="9">
        <f>GETPIVOTDATA("Spd",PT_1,"Dir",Table2[[#This Row],[Dir]],"Spd",Table2[#Headers])</f>
        <v>4.2105263157894736E-3</v>
      </c>
      <c r="P315" s="9">
        <f>GETPIVOTDATA("Spd",PT_1,"Dir",Table2[[#This Row],[Dir]],"Spd",Table2[#Headers])+Table2[[#This Row],[0-3]]</f>
        <v>6.3157894736842104E-3</v>
      </c>
      <c r="Q315" s="9">
        <f>GETPIVOTDATA("Spd",PT_1,"Dir",Table2[[#This Row],[Dir]],"Spd",Table2[#Headers])+Table2[[#This Row],[3-6]]</f>
        <v>1.8947368421052629E-2</v>
      </c>
      <c r="R315" s="9">
        <f>GETPIVOTDATA("Spd",PT_1,"Dir",Table2[[#This Row],[Dir]],"Spd",Table2[#Headers])+Table2[[#This Row],[6-9]]</f>
        <v>2.3157894736842103E-2</v>
      </c>
      <c r="S315" s="9">
        <f>GETPIVOTDATA("Spd",PT_1,"Dir",Table2[[#This Row],[Dir]],"Spd",Table2[#Headers])+Table2[[#This Row],[9-12]]</f>
        <v>2.5263157894736842E-2</v>
      </c>
    </row>
    <row r="316" spans="2:19" x14ac:dyDescent="0.25">
      <c r="B316" s="3">
        <f t="shared" ca="1" si="4"/>
        <v>218</v>
      </c>
      <c r="C316" s="1">
        <f ca="1">RANDBETWEEN(10,140)/10+SIN(RADIANS(Table1[[#This Row],[Dir]]))</f>
        <v>6.084338524674342</v>
      </c>
      <c r="M316" s="8" t="s">
        <v>40</v>
      </c>
      <c r="N316">
        <v>311</v>
      </c>
      <c r="O316" s="9">
        <f>GETPIVOTDATA("Spd",PT_1,"Dir",Table2[[#This Row],[Dir]],"Spd",Table2[#Headers])</f>
        <v>4.2105263157894736E-3</v>
      </c>
      <c r="P316" s="9">
        <f>GETPIVOTDATA("Spd",PT_1,"Dir",Table2[[#This Row],[Dir]],"Spd",Table2[#Headers])+Table2[[#This Row],[0-3]]</f>
        <v>6.3157894736842104E-3</v>
      </c>
      <c r="Q316" s="9">
        <f>GETPIVOTDATA("Spd",PT_1,"Dir",Table2[[#This Row],[Dir]],"Spd",Table2[#Headers])+Table2[[#This Row],[3-6]]</f>
        <v>1.8947368421052629E-2</v>
      </c>
      <c r="R316" s="9">
        <f>GETPIVOTDATA("Spd",PT_1,"Dir",Table2[[#This Row],[Dir]],"Spd",Table2[#Headers])+Table2[[#This Row],[6-9]]</f>
        <v>2.3157894736842103E-2</v>
      </c>
      <c r="S316" s="9">
        <f>GETPIVOTDATA("Spd",PT_1,"Dir",Table2[[#This Row],[Dir]],"Spd",Table2[#Headers])+Table2[[#This Row],[9-12]]</f>
        <v>2.5263157894736842E-2</v>
      </c>
    </row>
    <row r="317" spans="2:19" x14ac:dyDescent="0.25">
      <c r="B317" s="3">
        <f t="shared" ca="1" si="4"/>
        <v>343</v>
      </c>
      <c r="C317" s="1">
        <f ca="1">RANDBETWEEN(10,140)/10+SIN(RADIANS(Table1[[#This Row],[Dir]]))</f>
        <v>6.5076282952772626</v>
      </c>
      <c r="M317" s="8" t="s">
        <v>40</v>
      </c>
      <c r="N317">
        <v>312</v>
      </c>
      <c r="O317" s="9">
        <f>GETPIVOTDATA("Spd",PT_1,"Dir",Table2[[#This Row],[Dir]],"Spd",Table2[#Headers])</f>
        <v>4.2105263157894736E-3</v>
      </c>
      <c r="P317" s="9">
        <f>GETPIVOTDATA("Spd",PT_1,"Dir",Table2[[#This Row],[Dir]],"Spd",Table2[#Headers])+Table2[[#This Row],[0-3]]</f>
        <v>6.3157894736842104E-3</v>
      </c>
      <c r="Q317" s="9">
        <f>GETPIVOTDATA("Spd",PT_1,"Dir",Table2[[#This Row],[Dir]],"Spd",Table2[#Headers])+Table2[[#This Row],[3-6]]</f>
        <v>1.8947368421052629E-2</v>
      </c>
      <c r="R317" s="9">
        <f>GETPIVOTDATA("Spd",PT_1,"Dir",Table2[[#This Row],[Dir]],"Spd",Table2[#Headers])+Table2[[#This Row],[6-9]]</f>
        <v>2.3157894736842103E-2</v>
      </c>
      <c r="S317" s="9">
        <f>GETPIVOTDATA("Spd",PT_1,"Dir",Table2[[#This Row],[Dir]],"Spd",Table2[#Headers])+Table2[[#This Row],[9-12]]</f>
        <v>2.5263157894736842E-2</v>
      </c>
    </row>
    <row r="318" spans="2:19" x14ac:dyDescent="0.25">
      <c r="B318" s="3">
        <f t="shared" ca="1" si="4"/>
        <v>89</v>
      </c>
      <c r="C318" s="1">
        <f ca="1">RANDBETWEEN(10,140)/10+SIN(RADIANS(Table1[[#This Row],[Dir]]))</f>
        <v>4.5998476951563916</v>
      </c>
      <c r="M318" s="8" t="s">
        <v>40</v>
      </c>
      <c r="N318">
        <v>313</v>
      </c>
      <c r="O318" s="9">
        <f>GETPIVOTDATA("Spd",PT_1,"Dir",Table2[[#This Row],[Dir]],"Spd",Table2[#Headers])</f>
        <v>4.2105263157894736E-3</v>
      </c>
      <c r="P318" s="9">
        <f>GETPIVOTDATA("Spd",PT_1,"Dir",Table2[[#This Row],[Dir]],"Spd",Table2[#Headers])+Table2[[#This Row],[0-3]]</f>
        <v>6.3157894736842104E-3</v>
      </c>
      <c r="Q318" s="9">
        <f>GETPIVOTDATA("Spd",PT_1,"Dir",Table2[[#This Row],[Dir]],"Spd",Table2[#Headers])+Table2[[#This Row],[3-6]]</f>
        <v>1.8947368421052629E-2</v>
      </c>
      <c r="R318" s="9">
        <f>GETPIVOTDATA("Spd",PT_1,"Dir",Table2[[#This Row],[Dir]],"Spd",Table2[#Headers])+Table2[[#This Row],[6-9]]</f>
        <v>2.3157894736842103E-2</v>
      </c>
      <c r="S318" s="9">
        <f>GETPIVOTDATA("Spd",PT_1,"Dir",Table2[[#This Row],[Dir]],"Spd",Table2[#Headers])+Table2[[#This Row],[9-12]]</f>
        <v>2.5263157894736842E-2</v>
      </c>
    </row>
    <row r="319" spans="2:19" x14ac:dyDescent="0.25">
      <c r="B319" s="3">
        <f t="shared" ca="1" si="4"/>
        <v>131</v>
      </c>
      <c r="C319" s="1">
        <f ca="1">RANDBETWEEN(10,140)/10+SIN(RADIANS(Table1[[#This Row],[Dir]]))</f>
        <v>5.5547095802227719</v>
      </c>
      <c r="M319" s="8" t="s">
        <v>40</v>
      </c>
      <c r="N319">
        <v>314</v>
      </c>
      <c r="O319" s="9">
        <f>GETPIVOTDATA("Spd",PT_1,"Dir",Table2[[#This Row],[Dir]],"Spd",Table2[#Headers])</f>
        <v>4.2105263157894736E-3</v>
      </c>
      <c r="P319" s="9">
        <f>GETPIVOTDATA("Spd",PT_1,"Dir",Table2[[#This Row],[Dir]],"Spd",Table2[#Headers])+Table2[[#This Row],[0-3]]</f>
        <v>6.3157894736842104E-3</v>
      </c>
      <c r="Q319" s="9">
        <f>GETPIVOTDATA("Spd",PT_1,"Dir",Table2[[#This Row],[Dir]],"Spd",Table2[#Headers])+Table2[[#This Row],[3-6]]</f>
        <v>1.8947368421052629E-2</v>
      </c>
      <c r="R319" s="9">
        <f>GETPIVOTDATA("Spd",PT_1,"Dir",Table2[[#This Row],[Dir]],"Spd",Table2[#Headers])+Table2[[#This Row],[6-9]]</f>
        <v>2.3157894736842103E-2</v>
      </c>
      <c r="S319" s="9">
        <f>GETPIVOTDATA("Spd",PT_1,"Dir",Table2[[#This Row],[Dir]],"Spd",Table2[#Headers])+Table2[[#This Row],[9-12]]</f>
        <v>2.5263157894736842E-2</v>
      </c>
    </row>
    <row r="320" spans="2:19" x14ac:dyDescent="0.25">
      <c r="B320" s="3">
        <f t="shared" ca="1" si="4"/>
        <v>220</v>
      </c>
      <c r="C320" s="1">
        <f ca="1">RANDBETWEEN(10,140)/10+SIN(RADIANS(Table1[[#This Row],[Dir]]))</f>
        <v>4.8572123903134603</v>
      </c>
      <c r="M320" s="8" t="s">
        <v>40</v>
      </c>
      <c r="N320">
        <v>315</v>
      </c>
      <c r="O320" s="9">
        <f>GETPIVOTDATA("Spd",PT_1,"Dir",Table2[[#This Row],[Dir]],"Spd",Table2[#Headers])</f>
        <v>4.2105263157894736E-3</v>
      </c>
      <c r="P320" s="9">
        <f>GETPIVOTDATA("Spd",PT_1,"Dir",Table2[[#This Row],[Dir]],"Spd",Table2[#Headers])+Table2[[#This Row],[0-3]]</f>
        <v>6.3157894736842104E-3</v>
      </c>
      <c r="Q320" s="9">
        <f>GETPIVOTDATA("Spd",PT_1,"Dir",Table2[[#This Row],[Dir]],"Spd",Table2[#Headers])+Table2[[#This Row],[3-6]]</f>
        <v>1.8947368421052629E-2</v>
      </c>
      <c r="R320" s="9">
        <f>GETPIVOTDATA("Spd",PT_1,"Dir",Table2[[#This Row],[Dir]],"Spd",Table2[#Headers])+Table2[[#This Row],[6-9]]</f>
        <v>2.3157894736842103E-2</v>
      </c>
      <c r="S320" s="9">
        <f>GETPIVOTDATA("Spd",PT_1,"Dir",Table2[[#This Row],[Dir]],"Spd",Table2[#Headers])+Table2[[#This Row],[9-12]]</f>
        <v>2.5263157894736842E-2</v>
      </c>
    </row>
    <row r="321" spans="2:19" x14ac:dyDescent="0.25">
      <c r="B321" s="3">
        <f t="shared" ca="1" si="4"/>
        <v>227</v>
      </c>
      <c r="C321" s="1">
        <f ca="1">RANDBETWEEN(10,140)/10+SIN(RADIANS(Table1[[#This Row],[Dir]]))</f>
        <v>8.3686462983808294</v>
      </c>
      <c r="M321" s="8" t="s">
        <v>40</v>
      </c>
      <c r="N321">
        <v>316</v>
      </c>
      <c r="O321" s="9">
        <f>GETPIVOTDATA("Spd",PT_1,"Dir",Table2[[#This Row],[Dir]],"Spd",Table2[#Headers])</f>
        <v>4.2105263157894736E-3</v>
      </c>
      <c r="P321" s="9">
        <f>GETPIVOTDATA("Spd",PT_1,"Dir",Table2[[#This Row],[Dir]],"Spd",Table2[#Headers])+Table2[[#This Row],[0-3]]</f>
        <v>6.3157894736842104E-3</v>
      </c>
      <c r="Q321" s="9">
        <f>GETPIVOTDATA("Spd",PT_1,"Dir",Table2[[#This Row],[Dir]],"Spd",Table2[#Headers])+Table2[[#This Row],[3-6]]</f>
        <v>1.8947368421052629E-2</v>
      </c>
      <c r="R321" s="9">
        <f>GETPIVOTDATA("Spd",PT_1,"Dir",Table2[[#This Row],[Dir]],"Spd",Table2[#Headers])+Table2[[#This Row],[6-9]]</f>
        <v>2.3157894736842103E-2</v>
      </c>
      <c r="S321" s="9">
        <f>GETPIVOTDATA("Spd",PT_1,"Dir",Table2[[#This Row],[Dir]],"Spd",Table2[#Headers])+Table2[[#This Row],[9-12]]</f>
        <v>2.5263157894736842E-2</v>
      </c>
    </row>
    <row r="322" spans="2:19" x14ac:dyDescent="0.25">
      <c r="B322" s="3">
        <f t="shared" ca="1" si="4"/>
        <v>13</v>
      </c>
      <c r="C322" s="1">
        <f ca="1">RANDBETWEEN(10,140)/10+SIN(RADIANS(Table1[[#This Row],[Dir]]))</f>
        <v>8.324951054343865</v>
      </c>
      <c r="M322" s="8" t="s">
        <v>40</v>
      </c>
      <c r="N322">
        <v>317</v>
      </c>
      <c r="O322" s="9">
        <f>GETPIVOTDATA("Spd",PT_1,"Dir",Table2[[#This Row],[Dir]],"Spd",Table2[#Headers])</f>
        <v>4.2105263157894736E-3</v>
      </c>
      <c r="P322" s="9">
        <f>GETPIVOTDATA("Spd",PT_1,"Dir",Table2[[#This Row],[Dir]],"Spd",Table2[#Headers])+Table2[[#This Row],[0-3]]</f>
        <v>6.3157894736842104E-3</v>
      </c>
      <c r="Q322" s="9">
        <f>GETPIVOTDATA("Spd",PT_1,"Dir",Table2[[#This Row],[Dir]],"Spd",Table2[#Headers])+Table2[[#This Row],[3-6]]</f>
        <v>1.8947368421052629E-2</v>
      </c>
      <c r="R322" s="9">
        <f>GETPIVOTDATA("Spd",PT_1,"Dir",Table2[[#This Row],[Dir]],"Spd",Table2[#Headers])+Table2[[#This Row],[6-9]]</f>
        <v>2.3157894736842103E-2</v>
      </c>
      <c r="S322" s="9">
        <f>GETPIVOTDATA("Spd",PT_1,"Dir",Table2[[#This Row],[Dir]],"Spd",Table2[#Headers])+Table2[[#This Row],[9-12]]</f>
        <v>2.5263157894736842E-2</v>
      </c>
    </row>
    <row r="323" spans="2:19" x14ac:dyDescent="0.25">
      <c r="B323" s="3">
        <f t="shared" ca="1" si="4"/>
        <v>317</v>
      </c>
      <c r="C323" s="1">
        <f ca="1">RANDBETWEEN(10,140)/10+SIN(RADIANS(Table1[[#This Row],[Dir]]))</f>
        <v>2.4180016399375019</v>
      </c>
      <c r="M323" s="8" t="s">
        <v>40</v>
      </c>
      <c r="N323">
        <v>318</v>
      </c>
      <c r="O323" s="9">
        <f>GETPIVOTDATA("Spd",PT_1,"Dir",Table2[[#This Row],[Dir]],"Spd",Table2[#Headers])</f>
        <v>4.2105263157894736E-3</v>
      </c>
      <c r="P323" s="9">
        <f>GETPIVOTDATA("Spd",PT_1,"Dir",Table2[[#This Row],[Dir]],"Spd",Table2[#Headers])+Table2[[#This Row],[0-3]]</f>
        <v>6.3157894736842104E-3</v>
      </c>
      <c r="Q323" s="9">
        <f>GETPIVOTDATA("Spd",PT_1,"Dir",Table2[[#This Row],[Dir]],"Spd",Table2[#Headers])+Table2[[#This Row],[3-6]]</f>
        <v>1.8947368421052629E-2</v>
      </c>
      <c r="R323" s="9">
        <f>GETPIVOTDATA("Spd",PT_1,"Dir",Table2[[#This Row],[Dir]],"Spd",Table2[#Headers])+Table2[[#This Row],[6-9]]</f>
        <v>2.3157894736842103E-2</v>
      </c>
      <c r="S323" s="9">
        <f>GETPIVOTDATA("Spd",PT_1,"Dir",Table2[[#This Row],[Dir]],"Spd",Table2[#Headers])+Table2[[#This Row],[9-12]]</f>
        <v>2.5263157894736842E-2</v>
      </c>
    </row>
    <row r="324" spans="2:19" x14ac:dyDescent="0.25">
      <c r="B324" s="3">
        <f t="shared" ref="B324:B387" ca="1" si="5">RANDBETWEEN(0,359)</f>
        <v>209</v>
      </c>
      <c r="C324" s="1">
        <f ca="1">RANDBETWEEN(10,140)/10+SIN(RADIANS(Table1[[#This Row],[Dir]]))</f>
        <v>5.0151903797536628</v>
      </c>
      <c r="M324" s="8" t="s">
        <v>40</v>
      </c>
      <c r="N324">
        <v>319</v>
      </c>
      <c r="O324" s="9">
        <f>GETPIVOTDATA("Spd",PT_1,"Dir",Table2[[#This Row],[Dir]],"Spd",Table2[#Headers])</f>
        <v>4.2105263157894736E-3</v>
      </c>
      <c r="P324" s="9">
        <f>GETPIVOTDATA("Spd",PT_1,"Dir",Table2[[#This Row],[Dir]],"Spd",Table2[#Headers])+Table2[[#This Row],[0-3]]</f>
        <v>6.3157894736842104E-3</v>
      </c>
      <c r="Q324" s="9">
        <f>GETPIVOTDATA("Spd",PT_1,"Dir",Table2[[#This Row],[Dir]],"Spd",Table2[#Headers])+Table2[[#This Row],[3-6]]</f>
        <v>1.8947368421052629E-2</v>
      </c>
      <c r="R324" s="9">
        <f>GETPIVOTDATA("Spd",PT_1,"Dir",Table2[[#This Row],[Dir]],"Spd",Table2[#Headers])+Table2[[#This Row],[6-9]]</f>
        <v>2.3157894736842103E-2</v>
      </c>
      <c r="S324" s="9">
        <f>GETPIVOTDATA("Spd",PT_1,"Dir",Table2[[#This Row],[Dir]],"Spd",Table2[#Headers])+Table2[[#This Row],[9-12]]</f>
        <v>2.5263157894736842E-2</v>
      </c>
    </row>
    <row r="325" spans="2:19" x14ac:dyDescent="0.25">
      <c r="B325" s="3">
        <f t="shared" ca="1" si="5"/>
        <v>318</v>
      </c>
      <c r="C325" s="1">
        <f ca="1">RANDBETWEEN(10,140)/10+SIN(RADIANS(Table1[[#This Row],[Dir]]))</f>
        <v>6.6308693936411416</v>
      </c>
      <c r="M325" s="8" t="s">
        <v>41</v>
      </c>
      <c r="N325">
        <v>320</v>
      </c>
      <c r="O325" s="9">
        <f>GETPIVOTDATA("Spd",PT_1,"Dir",Table2[[#This Row],[Dir]],"Spd",Table2[#Headers])</f>
        <v>4.2105263157894736E-3</v>
      </c>
      <c r="P325" s="9">
        <f>GETPIVOTDATA("Spd",PT_1,"Dir",Table2[[#This Row],[Dir]],"Spd",Table2[#Headers])+Table2[[#This Row],[0-3]]</f>
        <v>6.3157894736842104E-3</v>
      </c>
      <c r="Q325" s="9">
        <f>GETPIVOTDATA("Spd",PT_1,"Dir",Table2[[#This Row],[Dir]],"Spd",Table2[#Headers])+Table2[[#This Row],[3-6]]</f>
        <v>8.4210526315789472E-3</v>
      </c>
      <c r="R325" s="9">
        <f>GETPIVOTDATA("Spd",PT_1,"Dir",Table2[[#This Row],[Dir]],"Spd",Table2[#Headers])+Table2[[#This Row],[6-9]]</f>
        <v>1.4736842105263158E-2</v>
      </c>
      <c r="S325" s="9">
        <f>GETPIVOTDATA("Spd",PT_1,"Dir",Table2[[#This Row],[Dir]],"Spd",Table2[#Headers])+Table2[[#This Row],[9-12]]</f>
        <v>1.4736842105263158E-2</v>
      </c>
    </row>
    <row r="326" spans="2:19" x14ac:dyDescent="0.25">
      <c r="B326" s="3">
        <f t="shared" ca="1" si="5"/>
        <v>63</v>
      </c>
      <c r="C326" s="1">
        <f ca="1">RANDBETWEEN(10,140)/10+SIN(RADIANS(Table1[[#This Row],[Dir]]))</f>
        <v>12.691006524188369</v>
      </c>
      <c r="M326" s="8" t="s">
        <v>41</v>
      </c>
      <c r="N326">
        <v>321</v>
      </c>
      <c r="O326" s="9">
        <f>GETPIVOTDATA("Spd",PT_1,"Dir",Table2[[#This Row],[Dir]],"Spd",Table2[#Headers])</f>
        <v>4.2105263157894736E-3</v>
      </c>
      <c r="P326" s="9">
        <f>GETPIVOTDATA("Spd",PT_1,"Dir",Table2[[#This Row],[Dir]],"Spd",Table2[#Headers])+Table2[[#This Row],[0-3]]</f>
        <v>6.3157894736842104E-3</v>
      </c>
      <c r="Q326" s="9">
        <f>GETPIVOTDATA("Spd",PT_1,"Dir",Table2[[#This Row],[Dir]],"Spd",Table2[#Headers])+Table2[[#This Row],[3-6]]</f>
        <v>8.4210526315789472E-3</v>
      </c>
      <c r="R326" s="9">
        <f>GETPIVOTDATA("Spd",PT_1,"Dir",Table2[[#This Row],[Dir]],"Spd",Table2[#Headers])+Table2[[#This Row],[6-9]]</f>
        <v>1.4736842105263158E-2</v>
      </c>
      <c r="S326" s="9">
        <f>GETPIVOTDATA("Spd",PT_1,"Dir",Table2[[#This Row],[Dir]],"Spd",Table2[#Headers])+Table2[[#This Row],[9-12]]</f>
        <v>1.4736842105263158E-2</v>
      </c>
    </row>
    <row r="327" spans="2:19" x14ac:dyDescent="0.25">
      <c r="B327" s="3">
        <f t="shared" ca="1" si="5"/>
        <v>102</v>
      </c>
      <c r="C327" s="1">
        <f ca="1">RANDBETWEEN(10,140)/10+SIN(RADIANS(Table1[[#This Row],[Dir]]))</f>
        <v>8.878147600733806</v>
      </c>
      <c r="M327" s="8" t="s">
        <v>41</v>
      </c>
      <c r="N327">
        <v>322</v>
      </c>
      <c r="O327" s="9">
        <f>GETPIVOTDATA("Spd",PT_1,"Dir",Table2[[#This Row],[Dir]],"Spd",Table2[#Headers])</f>
        <v>4.2105263157894736E-3</v>
      </c>
      <c r="P327" s="9">
        <f>GETPIVOTDATA("Spd",PT_1,"Dir",Table2[[#This Row],[Dir]],"Spd",Table2[#Headers])+Table2[[#This Row],[0-3]]</f>
        <v>6.3157894736842104E-3</v>
      </c>
      <c r="Q327" s="9">
        <f>GETPIVOTDATA("Spd",PT_1,"Dir",Table2[[#This Row],[Dir]],"Spd",Table2[#Headers])+Table2[[#This Row],[3-6]]</f>
        <v>8.4210526315789472E-3</v>
      </c>
      <c r="R327" s="9">
        <f>GETPIVOTDATA("Spd",PT_1,"Dir",Table2[[#This Row],[Dir]],"Spd",Table2[#Headers])+Table2[[#This Row],[6-9]]</f>
        <v>1.4736842105263158E-2</v>
      </c>
      <c r="S327" s="9">
        <f>GETPIVOTDATA("Spd",PT_1,"Dir",Table2[[#This Row],[Dir]],"Spd",Table2[#Headers])+Table2[[#This Row],[9-12]]</f>
        <v>1.4736842105263158E-2</v>
      </c>
    </row>
    <row r="328" spans="2:19" x14ac:dyDescent="0.25">
      <c r="B328" s="3">
        <f t="shared" ca="1" si="5"/>
        <v>191</v>
      </c>
      <c r="C328" s="1">
        <f ca="1">RANDBETWEEN(10,140)/10+SIN(RADIANS(Table1[[#This Row],[Dir]]))</f>
        <v>13.409191004623455</v>
      </c>
      <c r="M328" s="8" t="s">
        <v>41</v>
      </c>
      <c r="N328">
        <v>323</v>
      </c>
      <c r="O328" s="9">
        <f>GETPIVOTDATA("Spd",PT_1,"Dir",Table2[[#This Row],[Dir]],"Spd",Table2[#Headers])</f>
        <v>4.2105263157894736E-3</v>
      </c>
      <c r="P328" s="9">
        <f>GETPIVOTDATA("Spd",PT_1,"Dir",Table2[[#This Row],[Dir]],"Spd",Table2[#Headers])+Table2[[#This Row],[0-3]]</f>
        <v>6.3157894736842104E-3</v>
      </c>
      <c r="Q328" s="9">
        <f>GETPIVOTDATA("Spd",PT_1,"Dir",Table2[[#This Row],[Dir]],"Spd",Table2[#Headers])+Table2[[#This Row],[3-6]]</f>
        <v>8.4210526315789472E-3</v>
      </c>
      <c r="R328" s="9">
        <f>GETPIVOTDATA("Spd",PT_1,"Dir",Table2[[#This Row],[Dir]],"Spd",Table2[#Headers])+Table2[[#This Row],[6-9]]</f>
        <v>1.4736842105263158E-2</v>
      </c>
      <c r="S328" s="9">
        <f>GETPIVOTDATA("Spd",PT_1,"Dir",Table2[[#This Row],[Dir]],"Spd",Table2[#Headers])+Table2[[#This Row],[9-12]]</f>
        <v>1.4736842105263158E-2</v>
      </c>
    </row>
    <row r="329" spans="2:19" x14ac:dyDescent="0.25">
      <c r="B329" s="3">
        <f t="shared" ca="1" si="5"/>
        <v>25</v>
      </c>
      <c r="C329" s="1">
        <f ca="1">RANDBETWEEN(10,140)/10+SIN(RADIANS(Table1[[#This Row],[Dir]]))</f>
        <v>5.8226182617406996</v>
      </c>
      <c r="M329" s="8" t="s">
        <v>41</v>
      </c>
      <c r="N329">
        <v>324</v>
      </c>
      <c r="O329" s="9">
        <f>GETPIVOTDATA("Spd",PT_1,"Dir",Table2[[#This Row],[Dir]],"Spd",Table2[#Headers])</f>
        <v>4.2105263157894736E-3</v>
      </c>
      <c r="P329" s="9">
        <f>GETPIVOTDATA("Spd",PT_1,"Dir",Table2[[#This Row],[Dir]],"Spd",Table2[#Headers])+Table2[[#This Row],[0-3]]</f>
        <v>6.3157894736842104E-3</v>
      </c>
      <c r="Q329" s="9">
        <f>GETPIVOTDATA("Spd",PT_1,"Dir",Table2[[#This Row],[Dir]],"Spd",Table2[#Headers])+Table2[[#This Row],[3-6]]</f>
        <v>8.4210526315789472E-3</v>
      </c>
      <c r="R329" s="9">
        <f>GETPIVOTDATA("Spd",PT_1,"Dir",Table2[[#This Row],[Dir]],"Spd",Table2[#Headers])+Table2[[#This Row],[6-9]]</f>
        <v>1.4736842105263158E-2</v>
      </c>
      <c r="S329" s="9">
        <f>GETPIVOTDATA("Spd",PT_1,"Dir",Table2[[#This Row],[Dir]],"Spd",Table2[#Headers])+Table2[[#This Row],[9-12]]</f>
        <v>1.4736842105263158E-2</v>
      </c>
    </row>
    <row r="330" spans="2:19" x14ac:dyDescent="0.25">
      <c r="B330" s="3">
        <f t="shared" ca="1" si="5"/>
        <v>353</v>
      </c>
      <c r="C330" s="1">
        <f ca="1">RANDBETWEEN(10,140)/10+SIN(RADIANS(Table1[[#This Row],[Dir]]))</f>
        <v>10.478130656594852</v>
      </c>
      <c r="M330" s="8" t="s">
        <v>41</v>
      </c>
      <c r="N330">
        <v>325</v>
      </c>
      <c r="O330" s="9">
        <f>GETPIVOTDATA("Spd",PT_1,"Dir",Table2[[#This Row],[Dir]],"Spd",Table2[#Headers])</f>
        <v>4.2105263157894736E-3</v>
      </c>
      <c r="P330" s="9">
        <f>GETPIVOTDATA("Spd",PT_1,"Dir",Table2[[#This Row],[Dir]],"Spd",Table2[#Headers])+Table2[[#This Row],[0-3]]</f>
        <v>6.3157894736842104E-3</v>
      </c>
      <c r="Q330" s="9">
        <f>GETPIVOTDATA("Spd",PT_1,"Dir",Table2[[#This Row],[Dir]],"Spd",Table2[#Headers])+Table2[[#This Row],[3-6]]</f>
        <v>8.4210526315789472E-3</v>
      </c>
      <c r="R330" s="9">
        <f>GETPIVOTDATA("Spd",PT_1,"Dir",Table2[[#This Row],[Dir]],"Spd",Table2[#Headers])+Table2[[#This Row],[6-9]]</f>
        <v>1.4736842105263158E-2</v>
      </c>
      <c r="S330" s="9">
        <f>GETPIVOTDATA("Spd",PT_1,"Dir",Table2[[#This Row],[Dir]],"Spd",Table2[#Headers])+Table2[[#This Row],[9-12]]</f>
        <v>1.4736842105263158E-2</v>
      </c>
    </row>
    <row r="331" spans="2:19" x14ac:dyDescent="0.25">
      <c r="B331" s="3">
        <f t="shared" ca="1" si="5"/>
        <v>279</v>
      </c>
      <c r="C331" s="1">
        <f ca="1">RANDBETWEEN(10,140)/10+SIN(RADIANS(Table1[[#This Row],[Dir]]))</f>
        <v>6.0123116594048618</v>
      </c>
      <c r="M331" s="8" t="s">
        <v>41</v>
      </c>
      <c r="N331">
        <v>326</v>
      </c>
      <c r="O331" s="9">
        <f>GETPIVOTDATA("Spd",PT_1,"Dir",Table2[[#This Row],[Dir]],"Spd",Table2[#Headers])</f>
        <v>4.2105263157894736E-3</v>
      </c>
      <c r="P331" s="9">
        <f>GETPIVOTDATA("Spd",PT_1,"Dir",Table2[[#This Row],[Dir]],"Spd",Table2[#Headers])+Table2[[#This Row],[0-3]]</f>
        <v>6.3157894736842104E-3</v>
      </c>
      <c r="Q331" s="9">
        <f>GETPIVOTDATA("Spd",PT_1,"Dir",Table2[[#This Row],[Dir]],"Spd",Table2[#Headers])+Table2[[#This Row],[3-6]]</f>
        <v>8.4210526315789472E-3</v>
      </c>
      <c r="R331" s="9">
        <f>GETPIVOTDATA("Spd",PT_1,"Dir",Table2[[#This Row],[Dir]],"Spd",Table2[#Headers])+Table2[[#This Row],[6-9]]</f>
        <v>1.4736842105263158E-2</v>
      </c>
      <c r="S331" s="9">
        <f>GETPIVOTDATA("Spd",PT_1,"Dir",Table2[[#This Row],[Dir]],"Spd",Table2[#Headers])+Table2[[#This Row],[9-12]]</f>
        <v>1.4736842105263158E-2</v>
      </c>
    </row>
    <row r="332" spans="2:19" x14ac:dyDescent="0.25">
      <c r="B332" s="3">
        <f t="shared" ca="1" si="5"/>
        <v>159</v>
      </c>
      <c r="C332" s="1">
        <f ca="1">RANDBETWEEN(10,140)/10+SIN(RADIANS(Table1[[#This Row],[Dir]]))</f>
        <v>14.0583679495453</v>
      </c>
      <c r="M332" s="8" t="s">
        <v>41</v>
      </c>
      <c r="N332">
        <v>327</v>
      </c>
      <c r="O332" s="9">
        <f>GETPIVOTDATA("Spd",PT_1,"Dir",Table2[[#This Row],[Dir]],"Spd",Table2[#Headers])</f>
        <v>4.2105263157894736E-3</v>
      </c>
      <c r="P332" s="9">
        <f>GETPIVOTDATA("Spd",PT_1,"Dir",Table2[[#This Row],[Dir]],"Spd",Table2[#Headers])+Table2[[#This Row],[0-3]]</f>
        <v>6.3157894736842104E-3</v>
      </c>
      <c r="Q332" s="9">
        <f>GETPIVOTDATA("Spd",PT_1,"Dir",Table2[[#This Row],[Dir]],"Spd",Table2[#Headers])+Table2[[#This Row],[3-6]]</f>
        <v>8.4210526315789472E-3</v>
      </c>
      <c r="R332" s="9">
        <f>GETPIVOTDATA("Spd",PT_1,"Dir",Table2[[#This Row],[Dir]],"Spd",Table2[#Headers])+Table2[[#This Row],[6-9]]</f>
        <v>1.4736842105263158E-2</v>
      </c>
      <c r="S332" s="9">
        <f>GETPIVOTDATA("Spd",PT_1,"Dir",Table2[[#This Row],[Dir]],"Spd",Table2[#Headers])+Table2[[#This Row],[9-12]]</f>
        <v>1.4736842105263158E-2</v>
      </c>
    </row>
    <row r="333" spans="2:19" x14ac:dyDescent="0.25">
      <c r="B333" s="3">
        <f t="shared" ca="1" si="5"/>
        <v>114</v>
      </c>
      <c r="C333" s="1">
        <f ca="1">RANDBETWEEN(10,140)/10+SIN(RADIANS(Table1[[#This Row],[Dir]]))</f>
        <v>8.213545457642601</v>
      </c>
      <c r="M333" s="8" t="s">
        <v>41</v>
      </c>
      <c r="N333">
        <v>328</v>
      </c>
      <c r="O333" s="9">
        <f>GETPIVOTDATA("Spd",PT_1,"Dir",Table2[[#This Row],[Dir]],"Spd",Table2[#Headers])</f>
        <v>4.2105263157894736E-3</v>
      </c>
      <c r="P333" s="9">
        <f>GETPIVOTDATA("Spd",PT_1,"Dir",Table2[[#This Row],[Dir]],"Spd",Table2[#Headers])+Table2[[#This Row],[0-3]]</f>
        <v>6.3157894736842104E-3</v>
      </c>
      <c r="Q333" s="9">
        <f>GETPIVOTDATA("Spd",PT_1,"Dir",Table2[[#This Row],[Dir]],"Spd",Table2[#Headers])+Table2[[#This Row],[3-6]]</f>
        <v>8.4210526315789472E-3</v>
      </c>
      <c r="R333" s="9">
        <f>GETPIVOTDATA("Spd",PT_1,"Dir",Table2[[#This Row],[Dir]],"Spd",Table2[#Headers])+Table2[[#This Row],[6-9]]</f>
        <v>1.4736842105263158E-2</v>
      </c>
      <c r="S333" s="9">
        <f>GETPIVOTDATA("Spd",PT_1,"Dir",Table2[[#This Row],[Dir]],"Spd",Table2[#Headers])+Table2[[#This Row],[9-12]]</f>
        <v>1.4736842105263158E-2</v>
      </c>
    </row>
    <row r="334" spans="2:19" x14ac:dyDescent="0.25">
      <c r="B334" s="3">
        <f t="shared" ca="1" si="5"/>
        <v>64</v>
      </c>
      <c r="C334" s="1">
        <f ca="1">RANDBETWEEN(10,140)/10+SIN(RADIANS(Table1[[#This Row],[Dir]]))</f>
        <v>12.598794046299167</v>
      </c>
      <c r="M334" s="8" t="s">
        <v>41</v>
      </c>
      <c r="N334">
        <v>329</v>
      </c>
      <c r="O334" s="9">
        <f>GETPIVOTDATA("Spd",PT_1,"Dir",Table2[[#This Row],[Dir]],"Spd",Table2[#Headers])</f>
        <v>4.2105263157894736E-3</v>
      </c>
      <c r="P334" s="9">
        <f>GETPIVOTDATA("Spd",PT_1,"Dir",Table2[[#This Row],[Dir]],"Spd",Table2[#Headers])+Table2[[#This Row],[0-3]]</f>
        <v>6.3157894736842104E-3</v>
      </c>
      <c r="Q334" s="9">
        <f>GETPIVOTDATA("Spd",PT_1,"Dir",Table2[[#This Row],[Dir]],"Spd",Table2[#Headers])+Table2[[#This Row],[3-6]]</f>
        <v>8.4210526315789472E-3</v>
      </c>
      <c r="R334" s="9">
        <f>GETPIVOTDATA("Spd",PT_1,"Dir",Table2[[#This Row],[Dir]],"Spd",Table2[#Headers])+Table2[[#This Row],[6-9]]</f>
        <v>1.4736842105263158E-2</v>
      </c>
      <c r="S334" s="9">
        <f>GETPIVOTDATA("Spd",PT_1,"Dir",Table2[[#This Row],[Dir]],"Spd",Table2[#Headers])+Table2[[#This Row],[9-12]]</f>
        <v>1.4736842105263158E-2</v>
      </c>
    </row>
    <row r="335" spans="2:19" x14ac:dyDescent="0.25">
      <c r="B335" s="3">
        <f t="shared" ca="1" si="5"/>
        <v>7</v>
      </c>
      <c r="C335" s="1">
        <f ca="1">RANDBETWEEN(10,140)/10+SIN(RADIANS(Table1[[#This Row],[Dir]]))</f>
        <v>11.721869343405148</v>
      </c>
      <c r="M335" t="s">
        <v>42</v>
      </c>
      <c r="N335">
        <v>330</v>
      </c>
      <c r="O335" s="9">
        <f>GETPIVOTDATA("Spd",PT_1,"Dir",Table2[[#This Row],[Dir]],"Spd",Table2[#Headers])</f>
        <v>2.1052631578947368E-3</v>
      </c>
      <c r="P335" s="9">
        <f>GETPIVOTDATA("Spd",PT_1,"Dir",Table2[[#This Row],[Dir]],"Spd",Table2[#Headers])+Table2[[#This Row],[0-3]]</f>
        <v>4.2105263157894736E-3</v>
      </c>
      <c r="Q335" s="9">
        <f>GETPIVOTDATA("Spd",PT_1,"Dir",Table2[[#This Row],[Dir]],"Spd",Table2[#Headers])+Table2[[#This Row],[3-6]]</f>
        <v>2.1052631578947368E-2</v>
      </c>
      <c r="R335" s="9">
        <f>GETPIVOTDATA("Spd",PT_1,"Dir",Table2[[#This Row],[Dir]],"Spd",Table2[#Headers])+Table2[[#This Row],[6-9]]</f>
        <v>2.5263157894736842E-2</v>
      </c>
      <c r="S335" s="9">
        <f>GETPIVOTDATA("Spd",PT_1,"Dir",Table2[[#This Row],[Dir]],"Spd",Table2[#Headers])+Table2[[#This Row],[9-12]]</f>
        <v>2.7368421052631577E-2</v>
      </c>
    </row>
    <row r="336" spans="2:19" x14ac:dyDescent="0.25">
      <c r="B336" s="3">
        <f t="shared" ca="1" si="5"/>
        <v>9</v>
      </c>
      <c r="C336" s="1">
        <f ca="1">RANDBETWEEN(10,140)/10+SIN(RADIANS(Table1[[#This Row],[Dir]]))</f>
        <v>11.85643446504023</v>
      </c>
      <c r="M336" t="s">
        <v>42</v>
      </c>
      <c r="N336">
        <v>331</v>
      </c>
      <c r="O336" s="9">
        <f>GETPIVOTDATA("Spd",PT_1,"Dir",Table2[[#This Row],[Dir]],"Spd",Table2[#Headers])</f>
        <v>2.1052631578947368E-3</v>
      </c>
      <c r="P336" s="9">
        <f>GETPIVOTDATA("Spd",PT_1,"Dir",Table2[[#This Row],[Dir]],"Spd",Table2[#Headers])+Table2[[#This Row],[0-3]]</f>
        <v>4.2105263157894736E-3</v>
      </c>
      <c r="Q336" s="9">
        <f>GETPIVOTDATA("Spd",PT_1,"Dir",Table2[[#This Row],[Dir]],"Spd",Table2[#Headers])+Table2[[#This Row],[3-6]]</f>
        <v>2.1052631578947368E-2</v>
      </c>
      <c r="R336" s="9">
        <f>GETPIVOTDATA("Spd",PT_1,"Dir",Table2[[#This Row],[Dir]],"Spd",Table2[#Headers])+Table2[[#This Row],[6-9]]</f>
        <v>2.5263157894736842E-2</v>
      </c>
      <c r="S336" s="9">
        <f>GETPIVOTDATA("Spd",PT_1,"Dir",Table2[[#This Row],[Dir]],"Spd",Table2[#Headers])+Table2[[#This Row],[9-12]]</f>
        <v>2.7368421052631577E-2</v>
      </c>
    </row>
    <row r="337" spans="2:19" x14ac:dyDescent="0.25">
      <c r="B337" s="3">
        <f t="shared" ca="1" si="5"/>
        <v>278</v>
      </c>
      <c r="C337" s="1">
        <f ca="1">RANDBETWEEN(10,140)/10+SIN(RADIANS(Table1[[#This Row],[Dir]]))</f>
        <v>11.509731931258429</v>
      </c>
      <c r="M337" t="s">
        <v>42</v>
      </c>
      <c r="N337">
        <v>332</v>
      </c>
      <c r="O337" s="9">
        <f>GETPIVOTDATA("Spd",PT_1,"Dir",Table2[[#This Row],[Dir]],"Spd",Table2[#Headers])</f>
        <v>2.1052631578947368E-3</v>
      </c>
      <c r="P337" s="9">
        <f>GETPIVOTDATA("Spd",PT_1,"Dir",Table2[[#This Row],[Dir]],"Spd",Table2[#Headers])+Table2[[#This Row],[0-3]]</f>
        <v>4.2105263157894736E-3</v>
      </c>
      <c r="Q337" s="9">
        <f>GETPIVOTDATA("Spd",PT_1,"Dir",Table2[[#This Row],[Dir]],"Spd",Table2[#Headers])+Table2[[#This Row],[3-6]]</f>
        <v>2.1052631578947368E-2</v>
      </c>
      <c r="R337" s="9">
        <f>GETPIVOTDATA("Spd",PT_1,"Dir",Table2[[#This Row],[Dir]],"Spd",Table2[#Headers])+Table2[[#This Row],[6-9]]</f>
        <v>2.5263157894736842E-2</v>
      </c>
      <c r="S337" s="9">
        <f>GETPIVOTDATA("Spd",PT_1,"Dir",Table2[[#This Row],[Dir]],"Spd",Table2[#Headers])+Table2[[#This Row],[9-12]]</f>
        <v>2.7368421052631577E-2</v>
      </c>
    </row>
    <row r="338" spans="2:19" x14ac:dyDescent="0.25">
      <c r="B338" s="3">
        <f t="shared" ca="1" si="5"/>
        <v>357</v>
      </c>
      <c r="C338" s="1">
        <f ca="1">RANDBETWEEN(10,140)/10+SIN(RADIANS(Table1[[#This Row],[Dir]]))</f>
        <v>11.947664043757056</v>
      </c>
      <c r="M338" t="s">
        <v>42</v>
      </c>
      <c r="N338">
        <v>333</v>
      </c>
      <c r="O338" s="9">
        <f>GETPIVOTDATA("Spd",PT_1,"Dir",Table2[[#This Row],[Dir]],"Spd",Table2[#Headers])</f>
        <v>2.1052631578947368E-3</v>
      </c>
      <c r="P338" s="9">
        <f>GETPIVOTDATA("Spd",PT_1,"Dir",Table2[[#This Row],[Dir]],"Spd",Table2[#Headers])+Table2[[#This Row],[0-3]]</f>
        <v>4.2105263157894736E-3</v>
      </c>
      <c r="Q338" s="9">
        <f>GETPIVOTDATA("Spd",PT_1,"Dir",Table2[[#This Row],[Dir]],"Spd",Table2[#Headers])+Table2[[#This Row],[3-6]]</f>
        <v>2.1052631578947368E-2</v>
      </c>
      <c r="R338" s="9">
        <f>GETPIVOTDATA("Spd",PT_1,"Dir",Table2[[#This Row],[Dir]],"Spd",Table2[#Headers])+Table2[[#This Row],[6-9]]</f>
        <v>2.5263157894736842E-2</v>
      </c>
      <c r="S338" s="9">
        <f>GETPIVOTDATA("Spd",PT_1,"Dir",Table2[[#This Row],[Dir]],"Spd",Table2[#Headers])+Table2[[#This Row],[9-12]]</f>
        <v>2.7368421052631577E-2</v>
      </c>
    </row>
    <row r="339" spans="2:19" x14ac:dyDescent="0.25">
      <c r="B339" s="3">
        <f t="shared" ca="1" si="5"/>
        <v>329</v>
      </c>
      <c r="C339" s="1">
        <f ca="1">RANDBETWEEN(10,140)/10+SIN(RADIANS(Table1[[#This Row],[Dir]]))</f>
        <v>7.8849619250899456</v>
      </c>
      <c r="M339" t="s">
        <v>42</v>
      </c>
      <c r="N339">
        <v>334</v>
      </c>
      <c r="O339" s="9">
        <f>GETPIVOTDATA("Spd",PT_1,"Dir",Table2[[#This Row],[Dir]],"Spd",Table2[#Headers])</f>
        <v>2.1052631578947368E-3</v>
      </c>
      <c r="P339" s="9">
        <f>GETPIVOTDATA("Spd",PT_1,"Dir",Table2[[#This Row],[Dir]],"Spd",Table2[#Headers])+Table2[[#This Row],[0-3]]</f>
        <v>4.2105263157894736E-3</v>
      </c>
      <c r="Q339" s="9">
        <f>GETPIVOTDATA("Spd",PT_1,"Dir",Table2[[#This Row],[Dir]],"Spd",Table2[#Headers])+Table2[[#This Row],[3-6]]</f>
        <v>2.1052631578947368E-2</v>
      </c>
      <c r="R339" s="9">
        <f>GETPIVOTDATA("Spd",PT_1,"Dir",Table2[[#This Row],[Dir]],"Spd",Table2[#Headers])+Table2[[#This Row],[6-9]]</f>
        <v>2.5263157894736842E-2</v>
      </c>
      <c r="S339" s="9">
        <f>GETPIVOTDATA("Spd",PT_1,"Dir",Table2[[#This Row],[Dir]],"Spd",Table2[#Headers])+Table2[[#This Row],[9-12]]</f>
        <v>2.7368421052631577E-2</v>
      </c>
    </row>
    <row r="340" spans="2:19" x14ac:dyDescent="0.25">
      <c r="B340" s="3">
        <f t="shared" ca="1" si="5"/>
        <v>200</v>
      </c>
      <c r="C340" s="1">
        <f ca="1">RANDBETWEEN(10,140)/10+SIN(RADIANS(Table1[[#This Row],[Dir]]))</f>
        <v>6.0579798566743319</v>
      </c>
      <c r="M340" t="s">
        <v>42</v>
      </c>
      <c r="N340">
        <v>335</v>
      </c>
      <c r="O340" s="9">
        <f>GETPIVOTDATA("Spd",PT_1,"Dir",Table2[[#This Row],[Dir]],"Spd",Table2[#Headers])</f>
        <v>2.1052631578947368E-3</v>
      </c>
      <c r="P340" s="9">
        <f>GETPIVOTDATA("Spd",PT_1,"Dir",Table2[[#This Row],[Dir]],"Spd",Table2[#Headers])+Table2[[#This Row],[0-3]]</f>
        <v>4.2105263157894736E-3</v>
      </c>
      <c r="Q340" s="9">
        <f>GETPIVOTDATA("Spd",PT_1,"Dir",Table2[[#This Row],[Dir]],"Spd",Table2[#Headers])+Table2[[#This Row],[3-6]]</f>
        <v>2.1052631578947368E-2</v>
      </c>
      <c r="R340" s="9">
        <f>GETPIVOTDATA("Spd",PT_1,"Dir",Table2[[#This Row],[Dir]],"Spd",Table2[#Headers])+Table2[[#This Row],[6-9]]</f>
        <v>2.5263157894736842E-2</v>
      </c>
      <c r="S340" s="9">
        <f>GETPIVOTDATA("Spd",PT_1,"Dir",Table2[[#This Row],[Dir]],"Spd",Table2[#Headers])+Table2[[#This Row],[9-12]]</f>
        <v>2.7368421052631577E-2</v>
      </c>
    </row>
    <row r="341" spans="2:19" x14ac:dyDescent="0.25">
      <c r="B341" s="3">
        <f t="shared" ca="1" si="5"/>
        <v>226</v>
      </c>
      <c r="C341" s="1">
        <f ca="1">RANDBETWEEN(10,140)/10+SIN(RADIANS(Table1[[#This Row],[Dir]]))</f>
        <v>3.7806601996613489</v>
      </c>
      <c r="M341" t="s">
        <v>42</v>
      </c>
      <c r="N341">
        <v>336</v>
      </c>
      <c r="O341" s="9">
        <f>GETPIVOTDATA("Spd",PT_1,"Dir",Table2[[#This Row],[Dir]],"Spd",Table2[#Headers])</f>
        <v>2.1052631578947368E-3</v>
      </c>
      <c r="P341" s="9">
        <f>GETPIVOTDATA("Spd",PT_1,"Dir",Table2[[#This Row],[Dir]],"Spd",Table2[#Headers])+Table2[[#This Row],[0-3]]</f>
        <v>4.2105263157894736E-3</v>
      </c>
      <c r="Q341" s="9">
        <f>GETPIVOTDATA("Spd",PT_1,"Dir",Table2[[#This Row],[Dir]],"Spd",Table2[#Headers])+Table2[[#This Row],[3-6]]</f>
        <v>2.1052631578947368E-2</v>
      </c>
      <c r="R341" s="9">
        <f>GETPIVOTDATA("Spd",PT_1,"Dir",Table2[[#This Row],[Dir]],"Spd",Table2[#Headers])+Table2[[#This Row],[6-9]]</f>
        <v>2.5263157894736842E-2</v>
      </c>
      <c r="S341" s="9">
        <f>GETPIVOTDATA("Spd",PT_1,"Dir",Table2[[#This Row],[Dir]],"Spd",Table2[#Headers])+Table2[[#This Row],[9-12]]</f>
        <v>2.7368421052631577E-2</v>
      </c>
    </row>
    <row r="342" spans="2:19" x14ac:dyDescent="0.25">
      <c r="B342" s="3">
        <f t="shared" ca="1" si="5"/>
        <v>122</v>
      </c>
      <c r="C342" s="1">
        <f ca="1">RANDBETWEEN(10,140)/10+SIN(RADIANS(Table1[[#This Row],[Dir]]))</f>
        <v>3.0480480961564265</v>
      </c>
      <c r="M342" t="s">
        <v>42</v>
      </c>
      <c r="N342">
        <v>337</v>
      </c>
      <c r="O342" s="9">
        <f>GETPIVOTDATA("Spd",PT_1,"Dir",Table2[[#This Row],[Dir]],"Spd",Table2[#Headers])</f>
        <v>2.1052631578947368E-3</v>
      </c>
      <c r="P342" s="9">
        <f>GETPIVOTDATA("Spd",PT_1,"Dir",Table2[[#This Row],[Dir]],"Spd",Table2[#Headers])+Table2[[#This Row],[0-3]]</f>
        <v>4.2105263157894736E-3</v>
      </c>
      <c r="Q342" s="9">
        <f>GETPIVOTDATA("Spd",PT_1,"Dir",Table2[[#This Row],[Dir]],"Spd",Table2[#Headers])+Table2[[#This Row],[3-6]]</f>
        <v>2.1052631578947368E-2</v>
      </c>
      <c r="R342" s="9">
        <f>GETPIVOTDATA("Spd",PT_1,"Dir",Table2[[#This Row],[Dir]],"Spd",Table2[#Headers])+Table2[[#This Row],[6-9]]</f>
        <v>2.5263157894736842E-2</v>
      </c>
      <c r="S342" s="9">
        <f>GETPIVOTDATA("Spd",PT_1,"Dir",Table2[[#This Row],[Dir]],"Spd",Table2[#Headers])+Table2[[#This Row],[9-12]]</f>
        <v>2.7368421052631577E-2</v>
      </c>
    </row>
    <row r="343" spans="2:19" x14ac:dyDescent="0.25">
      <c r="B343" s="3">
        <f t="shared" ca="1" si="5"/>
        <v>114</v>
      </c>
      <c r="C343" s="1">
        <f ca="1">RANDBETWEEN(10,140)/10+SIN(RADIANS(Table1[[#This Row],[Dir]]))</f>
        <v>12.9135454576426</v>
      </c>
      <c r="M343" t="s">
        <v>42</v>
      </c>
      <c r="N343">
        <v>338</v>
      </c>
      <c r="O343" s="9">
        <f>GETPIVOTDATA("Spd",PT_1,"Dir",Table2[[#This Row],[Dir]],"Spd",Table2[#Headers])</f>
        <v>2.1052631578947368E-3</v>
      </c>
      <c r="P343" s="9">
        <f>GETPIVOTDATA("Spd",PT_1,"Dir",Table2[[#This Row],[Dir]],"Spd",Table2[#Headers])+Table2[[#This Row],[0-3]]</f>
        <v>4.2105263157894736E-3</v>
      </c>
      <c r="Q343" s="9">
        <f>GETPIVOTDATA("Spd",PT_1,"Dir",Table2[[#This Row],[Dir]],"Spd",Table2[#Headers])+Table2[[#This Row],[3-6]]</f>
        <v>2.1052631578947368E-2</v>
      </c>
      <c r="R343" s="9">
        <f>GETPIVOTDATA("Spd",PT_1,"Dir",Table2[[#This Row],[Dir]],"Spd",Table2[#Headers])+Table2[[#This Row],[6-9]]</f>
        <v>2.5263157894736842E-2</v>
      </c>
      <c r="S343" s="9">
        <f>GETPIVOTDATA("Spd",PT_1,"Dir",Table2[[#This Row],[Dir]],"Spd",Table2[#Headers])+Table2[[#This Row],[9-12]]</f>
        <v>2.7368421052631577E-2</v>
      </c>
    </row>
    <row r="344" spans="2:19" x14ac:dyDescent="0.25">
      <c r="B344" s="3">
        <f t="shared" ca="1" si="5"/>
        <v>266</v>
      </c>
      <c r="C344" s="1">
        <f ca="1">RANDBETWEEN(10,140)/10+SIN(RADIANS(Table1[[#This Row],[Dir]]))</f>
        <v>10.902435949740177</v>
      </c>
      <c r="M344" t="s">
        <v>42</v>
      </c>
      <c r="N344">
        <v>339</v>
      </c>
      <c r="O344" s="9">
        <f>GETPIVOTDATA("Spd",PT_1,"Dir",Table2[[#This Row],[Dir]],"Spd",Table2[#Headers])</f>
        <v>2.1052631578947368E-3</v>
      </c>
      <c r="P344" s="9">
        <f>GETPIVOTDATA("Spd",PT_1,"Dir",Table2[[#This Row],[Dir]],"Spd",Table2[#Headers])+Table2[[#This Row],[0-3]]</f>
        <v>4.2105263157894736E-3</v>
      </c>
      <c r="Q344" s="9">
        <f>GETPIVOTDATA("Spd",PT_1,"Dir",Table2[[#This Row],[Dir]],"Spd",Table2[#Headers])+Table2[[#This Row],[3-6]]</f>
        <v>2.1052631578947368E-2</v>
      </c>
      <c r="R344" s="9">
        <f>GETPIVOTDATA("Spd",PT_1,"Dir",Table2[[#This Row],[Dir]],"Spd",Table2[#Headers])+Table2[[#This Row],[6-9]]</f>
        <v>2.5263157894736842E-2</v>
      </c>
      <c r="S344" s="9">
        <f>GETPIVOTDATA("Spd",PT_1,"Dir",Table2[[#This Row],[Dir]],"Spd",Table2[#Headers])+Table2[[#This Row],[9-12]]</f>
        <v>2.7368421052631577E-2</v>
      </c>
    </row>
    <row r="345" spans="2:19" x14ac:dyDescent="0.25">
      <c r="B345" s="3">
        <f t="shared" ca="1" si="5"/>
        <v>134</v>
      </c>
      <c r="C345" s="1">
        <f ca="1">RANDBETWEEN(10,140)/10+SIN(RADIANS(Table1[[#This Row],[Dir]]))</f>
        <v>4.1193398003386505</v>
      </c>
      <c r="M345" t="s">
        <v>43</v>
      </c>
      <c r="N345">
        <v>340</v>
      </c>
      <c r="O345" s="9">
        <f>GETPIVOTDATA("Spd",PT_1,"Dir",Table2[[#This Row],[Dir]],"Spd",Table2[#Headers])</f>
        <v>6.3157894736842104E-3</v>
      </c>
      <c r="P345" s="9">
        <f>GETPIVOTDATA("Spd",PT_1,"Dir",Table2[[#This Row],[Dir]],"Spd",Table2[#Headers])+Table2[[#This Row],[0-3]]</f>
        <v>8.4210526315789472E-3</v>
      </c>
      <c r="Q345" s="9">
        <f>GETPIVOTDATA("Spd",PT_1,"Dir",Table2[[#This Row],[Dir]],"Spd",Table2[#Headers])+Table2[[#This Row],[3-6]]</f>
        <v>1.4736842105263158E-2</v>
      </c>
      <c r="R345" s="9">
        <f>GETPIVOTDATA("Spd",PT_1,"Dir",Table2[[#This Row],[Dir]],"Spd",Table2[#Headers])+Table2[[#This Row],[6-9]]</f>
        <v>3.3684210526315789E-2</v>
      </c>
      <c r="S345" s="9">
        <f>GETPIVOTDATA("Spd",PT_1,"Dir",Table2[[#This Row],[Dir]],"Spd",Table2[#Headers])+Table2[[#This Row],[9-12]]</f>
        <v>3.5789473684210524E-2</v>
      </c>
    </row>
    <row r="346" spans="2:19" x14ac:dyDescent="0.25">
      <c r="B346" s="3">
        <f t="shared" ca="1" si="5"/>
        <v>349</v>
      </c>
      <c r="C346" s="1">
        <f ca="1">RANDBETWEEN(10,140)/10+SIN(RADIANS(Table1[[#This Row],[Dir]]))</f>
        <v>7.1091910046234554</v>
      </c>
      <c r="M346" t="s">
        <v>43</v>
      </c>
      <c r="N346">
        <v>341</v>
      </c>
      <c r="O346" s="9">
        <f>GETPIVOTDATA("Spd",PT_1,"Dir",Table2[[#This Row],[Dir]],"Spd",Table2[#Headers])</f>
        <v>6.3157894736842104E-3</v>
      </c>
      <c r="P346" s="9">
        <f>GETPIVOTDATA("Spd",PT_1,"Dir",Table2[[#This Row],[Dir]],"Spd",Table2[#Headers])+Table2[[#This Row],[0-3]]</f>
        <v>8.4210526315789472E-3</v>
      </c>
      <c r="Q346" s="9">
        <f>GETPIVOTDATA("Spd",PT_1,"Dir",Table2[[#This Row],[Dir]],"Spd",Table2[#Headers])+Table2[[#This Row],[3-6]]</f>
        <v>1.4736842105263158E-2</v>
      </c>
      <c r="R346" s="9">
        <f>GETPIVOTDATA("Spd",PT_1,"Dir",Table2[[#This Row],[Dir]],"Spd",Table2[#Headers])+Table2[[#This Row],[6-9]]</f>
        <v>3.3684210526315789E-2</v>
      </c>
      <c r="S346" s="9">
        <f>GETPIVOTDATA("Spd",PT_1,"Dir",Table2[[#This Row],[Dir]],"Spd",Table2[#Headers])+Table2[[#This Row],[9-12]]</f>
        <v>3.5789473684210524E-2</v>
      </c>
    </row>
    <row r="347" spans="2:19" x14ac:dyDescent="0.25">
      <c r="B347" s="3">
        <f t="shared" ca="1" si="5"/>
        <v>279</v>
      </c>
      <c r="C347" s="1">
        <f ca="1">RANDBETWEEN(10,140)/10+SIN(RADIANS(Table1[[#This Row],[Dir]]))</f>
        <v>3.9123116594048626</v>
      </c>
      <c r="M347" t="s">
        <v>43</v>
      </c>
      <c r="N347">
        <v>342</v>
      </c>
      <c r="O347" s="9">
        <f>GETPIVOTDATA("Spd",PT_1,"Dir",Table2[[#This Row],[Dir]],"Spd",Table2[#Headers])</f>
        <v>6.3157894736842104E-3</v>
      </c>
      <c r="P347" s="9">
        <f>GETPIVOTDATA("Spd",PT_1,"Dir",Table2[[#This Row],[Dir]],"Spd",Table2[#Headers])+Table2[[#This Row],[0-3]]</f>
        <v>8.4210526315789472E-3</v>
      </c>
      <c r="Q347" s="9">
        <f>GETPIVOTDATA("Spd",PT_1,"Dir",Table2[[#This Row],[Dir]],"Spd",Table2[#Headers])+Table2[[#This Row],[3-6]]</f>
        <v>1.4736842105263158E-2</v>
      </c>
      <c r="R347" s="9">
        <f>GETPIVOTDATA("Spd",PT_1,"Dir",Table2[[#This Row],[Dir]],"Spd",Table2[#Headers])+Table2[[#This Row],[6-9]]</f>
        <v>3.3684210526315789E-2</v>
      </c>
      <c r="S347" s="9">
        <f>GETPIVOTDATA("Spd",PT_1,"Dir",Table2[[#This Row],[Dir]],"Spd",Table2[#Headers])+Table2[[#This Row],[9-12]]</f>
        <v>3.5789473684210524E-2</v>
      </c>
    </row>
    <row r="348" spans="2:19" x14ac:dyDescent="0.25">
      <c r="B348" s="3">
        <f t="shared" ca="1" si="5"/>
        <v>229</v>
      </c>
      <c r="C348" s="1">
        <f ca="1">RANDBETWEEN(10,140)/10+SIN(RADIANS(Table1[[#This Row],[Dir]]))</f>
        <v>9.3452904197772284</v>
      </c>
      <c r="M348" t="s">
        <v>43</v>
      </c>
      <c r="N348">
        <v>343</v>
      </c>
      <c r="O348" s="9">
        <f>GETPIVOTDATA("Spd",PT_1,"Dir",Table2[[#This Row],[Dir]],"Spd",Table2[#Headers])</f>
        <v>6.3157894736842104E-3</v>
      </c>
      <c r="P348" s="9">
        <f>GETPIVOTDATA("Spd",PT_1,"Dir",Table2[[#This Row],[Dir]],"Spd",Table2[#Headers])+Table2[[#This Row],[0-3]]</f>
        <v>8.4210526315789472E-3</v>
      </c>
      <c r="Q348" s="9">
        <f>GETPIVOTDATA("Spd",PT_1,"Dir",Table2[[#This Row],[Dir]],"Spd",Table2[#Headers])+Table2[[#This Row],[3-6]]</f>
        <v>1.4736842105263158E-2</v>
      </c>
      <c r="R348" s="9">
        <f>GETPIVOTDATA("Spd",PT_1,"Dir",Table2[[#This Row],[Dir]],"Spd",Table2[#Headers])+Table2[[#This Row],[6-9]]</f>
        <v>3.3684210526315789E-2</v>
      </c>
      <c r="S348" s="9">
        <f>GETPIVOTDATA("Spd",PT_1,"Dir",Table2[[#This Row],[Dir]],"Spd",Table2[#Headers])+Table2[[#This Row],[9-12]]</f>
        <v>3.5789473684210524E-2</v>
      </c>
    </row>
    <row r="349" spans="2:19" x14ac:dyDescent="0.25">
      <c r="B349" s="3">
        <f t="shared" ca="1" si="5"/>
        <v>83</v>
      </c>
      <c r="C349" s="1">
        <f ca="1">RANDBETWEEN(10,140)/10+SIN(RADIANS(Table1[[#This Row],[Dir]]))</f>
        <v>2.1925461516413218</v>
      </c>
      <c r="M349" t="s">
        <v>43</v>
      </c>
      <c r="N349">
        <v>344</v>
      </c>
      <c r="O349" s="9">
        <f>GETPIVOTDATA("Spd",PT_1,"Dir",Table2[[#This Row],[Dir]],"Spd",Table2[#Headers])</f>
        <v>6.3157894736842104E-3</v>
      </c>
      <c r="P349" s="9">
        <f>GETPIVOTDATA("Spd",PT_1,"Dir",Table2[[#This Row],[Dir]],"Spd",Table2[#Headers])+Table2[[#This Row],[0-3]]</f>
        <v>8.4210526315789472E-3</v>
      </c>
      <c r="Q349" s="9">
        <f>GETPIVOTDATA("Spd",PT_1,"Dir",Table2[[#This Row],[Dir]],"Spd",Table2[#Headers])+Table2[[#This Row],[3-6]]</f>
        <v>1.4736842105263158E-2</v>
      </c>
      <c r="R349" s="9">
        <f>GETPIVOTDATA("Spd",PT_1,"Dir",Table2[[#This Row],[Dir]],"Spd",Table2[#Headers])+Table2[[#This Row],[6-9]]</f>
        <v>3.3684210526315789E-2</v>
      </c>
      <c r="S349" s="9">
        <f>GETPIVOTDATA("Spd",PT_1,"Dir",Table2[[#This Row],[Dir]],"Spd",Table2[#Headers])+Table2[[#This Row],[9-12]]</f>
        <v>3.5789473684210524E-2</v>
      </c>
    </row>
    <row r="350" spans="2:19" x14ac:dyDescent="0.25">
      <c r="B350" s="3">
        <f t="shared" ca="1" si="5"/>
        <v>29</v>
      </c>
      <c r="C350" s="1">
        <f ca="1">RANDBETWEEN(10,140)/10+SIN(RADIANS(Table1[[#This Row],[Dir]]))</f>
        <v>13.484809620246336</v>
      </c>
      <c r="M350" t="s">
        <v>43</v>
      </c>
      <c r="N350">
        <v>345</v>
      </c>
      <c r="O350" s="9">
        <f>GETPIVOTDATA("Spd",PT_1,"Dir",Table2[[#This Row],[Dir]],"Spd",Table2[#Headers])</f>
        <v>6.3157894736842104E-3</v>
      </c>
      <c r="P350" s="9">
        <f>GETPIVOTDATA("Spd",PT_1,"Dir",Table2[[#This Row],[Dir]],"Spd",Table2[#Headers])+Table2[[#This Row],[0-3]]</f>
        <v>8.4210526315789472E-3</v>
      </c>
      <c r="Q350" s="9">
        <f>GETPIVOTDATA("Spd",PT_1,"Dir",Table2[[#This Row],[Dir]],"Spd",Table2[#Headers])+Table2[[#This Row],[3-6]]</f>
        <v>1.4736842105263158E-2</v>
      </c>
      <c r="R350" s="9">
        <f>GETPIVOTDATA("Spd",PT_1,"Dir",Table2[[#This Row],[Dir]],"Spd",Table2[#Headers])+Table2[[#This Row],[6-9]]</f>
        <v>3.3684210526315789E-2</v>
      </c>
      <c r="S350" s="9">
        <f>GETPIVOTDATA("Spd",PT_1,"Dir",Table2[[#This Row],[Dir]],"Spd",Table2[#Headers])+Table2[[#This Row],[9-12]]</f>
        <v>3.5789473684210524E-2</v>
      </c>
    </row>
    <row r="351" spans="2:19" x14ac:dyDescent="0.25">
      <c r="B351" s="3">
        <f t="shared" ca="1" si="5"/>
        <v>257</v>
      </c>
      <c r="C351" s="1">
        <f ca="1">RANDBETWEEN(10,140)/10+SIN(RADIANS(Table1[[#This Row],[Dir]]))</f>
        <v>0.22562993521476482</v>
      </c>
      <c r="M351" t="s">
        <v>43</v>
      </c>
      <c r="N351">
        <v>346</v>
      </c>
      <c r="O351" s="9">
        <f>GETPIVOTDATA("Spd",PT_1,"Dir",Table2[[#This Row],[Dir]],"Spd",Table2[#Headers])</f>
        <v>6.3157894736842104E-3</v>
      </c>
      <c r="P351" s="9">
        <f>GETPIVOTDATA("Spd",PT_1,"Dir",Table2[[#This Row],[Dir]],"Spd",Table2[#Headers])+Table2[[#This Row],[0-3]]</f>
        <v>8.4210526315789472E-3</v>
      </c>
      <c r="Q351" s="9">
        <f>GETPIVOTDATA("Spd",PT_1,"Dir",Table2[[#This Row],[Dir]],"Spd",Table2[#Headers])+Table2[[#This Row],[3-6]]</f>
        <v>1.4736842105263158E-2</v>
      </c>
      <c r="R351" s="9">
        <f>GETPIVOTDATA("Spd",PT_1,"Dir",Table2[[#This Row],[Dir]],"Spd",Table2[#Headers])+Table2[[#This Row],[6-9]]</f>
        <v>3.3684210526315789E-2</v>
      </c>
      <c r="S351" s="9">
        <f>GETPIVOTDATA("Spd",PT_1,"Dir",Table2[[#This Row],[Dir]],"Spd",Table2[#Headers])+Table2[[#This Row],[9-12]]</f>
        <v>3.5789473684210524E-2</v>
      </c>
    </row>
    <row r="352" spans="2:19" x14ac:dyDescent="0.25">
      <c r="B352" s="3">
        <f t="shared" ca="1" si="5"/>
        <v>89</v>
      </c>
      <c r="C352" s="1">
        <f ca="1">RANDBETWEEN(10,140)/10+SIN(RADIANS(Table1[[#This Row],[Dir]]))</f>
        <v>13.699847695156391</v>
      </c>
      <c r="M352" t="s">
        <v>43</v>
      </c>
      <c r="N352">
        <v>347</v>
      </c>
      <c r="O352" s="9">
        <f>GETPIVOTDATA("Spd",PT_1,"Dir",Table2[[#This Row],[Dir]],"Spd",Table2[#Headers])</f>
        <v>6.3157894736842104E-3</v>
      </c>
      <c r="P352" s="9">
        <f>GETPIVOTDATA("Spd",PT_1,"Dir",Table2[[#This Row],[Dir]],"Spd",Table2[#Headers])+Table2[[#This Row],[0-3]]</f>
        <v>8.4210526315789472E-3</v>
      </c>
      <c r="Q352" s="9">
        <f>GETPIVOTDATA("Spd",PT_1,"Dir",Table2[[#This Row],[Dir]],"Spd",Table2[#Headers])+Table2[[#This Row],[3-6]]</f>
        <v>1.4736842105263158E-2</v>
      </c>
      <c r="R352" s="9">
        <f>GETPIVOTDATA("Spd",PT_1,"Dir",Table2[[#This Row],[Dir]],"Spd",Table2[#Headers])+Table2[[#This Row],[6-9]]</f>
        <v>3.3684210526315789E-2</v>
      </c>
      <c r="S352" s="9">
        <f>GETPIVOTDATA("Spd",PT_1,"Dir",Table2[[#This Row],[Dir]],"Spd",Table2[#Headers])+Table2[[#This Row],[9-12]]</f>
        <v>3.5789473684210524E-2</v>
      </c>
    </row>
    <row r="353" spans="2:19" x14ac:dyDescent="0.25">
      <c r="B353" s="3">
        <f t="shared" ca="1" si="5"/>
        <v>81</v>
      </c>
      <c r="C353" s="1">
        <f ca="1">RANDBETWEEN(10,140)/10+SIN(RADIANS(Table1[[#This Row],[Dir]]))</f>
        <v>8.5876883405951379</v>
      </c>
      <c r="M353" t="s">
        <v>43</v>
      </c>
      <c r="N353">
        <v>348</v>
      </c>
      <c r="O353" s="9">
        <f>GETPIVOTDATA("Spd",PT_1,"Dir",Table2[[#This Row],[Dir]],"Spd",Table2[#Headers])</f>
        <v>6.3157894736842104E-3</v>
      </c>
      <c r="P353" s="9">
        <f>GETPIVOTDATA("Spd",PT_1,"Dir",Table2[[#This Row],[Dir]],"Spd",Table2[#Headers])+Table2[[#This Row],[0-3]]</f>
        <v>8.4210526315789472E-3</v>
      </c>
      <c r="Q353" s="9">
        <f>GETPIVOTDATA("Spd",PT_1,"Dir",Table2[[#This Row],[Dir]],"Spd",Table2[#Headers])+Table2[[#This Row],[3-6]]</f>
        <v>1.4736842105263158E-2</v>
      </c>
      <c r="R353" s="9">
        <f>GETPIVOTDATA("Spd",PT_1,"Dir",Table2[[#This Row],[Dir]],"Spd",Table2[#Headers])+Table2[[#This Row],[6-9]]</f>
        <v>3.3684210526315789E-2</v>
      </c>
      <c r="S353" s="9">
        <f>GETPIVOTDATA("Spd",PT_1,"Dir",Table2[[#This Row],[Dir]],"Spd",Table2[#Headers])+Table2[[#This Row],[9-12]]</f>
        <v>3.5789473684210524E-2</v>
      </c>
    </row>
    <row r="354" spans="2:19" x14ac:dyDescent="0.25">
      <c r="B354" s="3">
        <f t="shared" ca="1" si="5"/>
        <v>253</v>
      </c>
      <c r="C354" s="1">
        <f ca="1">RANDBETWEEN(10,140)/10+SIN(RADIANS(Table1[[#This Row],[Dir]]))</f>
        <v>1.4436952440369646</v>
      </c>
      <c r="M354" t="s">
        <v>43</v>
      </c>
      <c r="N354">
        <v>349</v>
      </c>
      <c r="O354" s="9">
        <f>GETPIVOTDATA("Spd",PT_1,"Dir",Table2[[#This Row],[Dir]],"Spd",Table2[#Headers])</f>
        <v>6.3157894736842104E-3</v>
      </c>
      <c r="P354" s="9">
        <f>GETPIVOTDATA("Spd",PT_1,"Dir",Table2[[#This Row],[Dir]],"Spd",Table2[#Headers])+Table2[[#This Row],[0-3]]</f>
        <v>8.4210526315789472E-3</v>
      </c>
      <c r="Q354" s="9">
        <f>GETPIVOTDATA("Spd",PT_1,"Dir",Table2[[#This Row],[Dir]],"Spd",Table2[#Headers])+Table2[[#This Row],[3-6]]</f>
        <v>1.4736842105263158E-2</v>
      </c>
      <c r="R354" s="9">
        <f>GETPIVOTDATA("Spd",PT_1,"Dir",Table2[[#This Row],[Dir]],"Spd",Table2[#Headers])+Table2[[#This Row],[6-9]]</f>
        <v>3.3684210526315789E-2</v>
      </c>
      <c r="S354" s="9">
        <f>GETPIVOTDATA("Spd",PT_1,"Dir",Table2[[#This Row],[Dir]],"Spd",Table2[#Headers])+Table2[[#This Row],[9-12]]</f>
        <v>3.5789473684210524E-2</v>
      </c>
    </row>
    <row r="355" spans="2:19" x14ac:dyDescent="0.25">
      <c r="B355" s="3">
        <f t="shared" ca="1" si="5"/>
        <v>322</v>
      </c>
      <c r="C355" s="1">
        <f ca="1">RANDBETWEEN(10,140)/10+SIN(RADIANS(Table1[[#This Row],[Dir]]))</f>
        <v>3.9843385246743415</v>
      </c>
      <c r="M355" t="s">
        <v>44</v>
      </c>
      <c r="N355">
        <v>350</v>
      </c>
      <c r="O355" s="9">
        <f>GETPIVOTDATA("Spd",PT_1,"Dir",Table2[[#This Row],[Dir]],"Spd",Table2[#Headers])</f>
        <v>2.1052631578947368E-3</v>
      </c>
      <c r="P355" s="9">
        <f>GETPIVOTDATA("Spd",PT_1,"Dir",Table2[[#This Row],[Dir]],"Spd",Table2[#Headers])+Table2[[#This Row],[0-3]]</f>
        <v>6.3157894736842104E-3</v>
      </c>
      <c r="Q355" s="9">
        <f>GETPIVOTDATA("Spd",PT_1,"Dir",Table2[[#This Row],[Dir]],"Spd",Table2[#Headers])+Table2[[#This Row],[3-6]]</f>
        <v>1.2631578947368421E-2</v>
      </c>
      <c r="R355" s="9">
        <f>GETPIVOTDATA("Spd",PT_1,"Dir",Table2[[#This Row],[Dir]],"Spd",Table2[#Headers])+Table2[[#This Row],[6-9]]</f>
        <v>2.3157894736842106E-2</v>
      </c>
      <c r="S355" s="9">
        <f>GETPIVOTDATA("Spd",PT_1,"Dir",Table2[[#This Row],[Dir]],"Spd",Table2[#Headers])+Table2[[#This Row],[9-12]]</f>
        <v>2.3157894736842106E-2</v>
      </c>
    </row>
    <row r="356" spans="2:19" x14ac:dyDescent="0.25">
      <c r="B356" s="3">
        <f t="shared" ca="1" si="5"/>
        <v>182</v>
      </c>
      <c r="C356" s="1">
        <f ca="1">RANDBETWEEN(10,140)/10+SIN(RADIANS(Table1[[#This Row],[Dir]]))</f>
        <v>3.9651005032974993</v>
      </c>
      <c r="M356" t="s">
        <v>44</v>
      </c>
      <c r="N356">
        <v>351</v>
      </c>
      <c r="O356" s="9">
        <f>GETPIVOTDATA("Spd",PT_1,"Dir",Table2[[#This Row],[Dir]],"Spd",Table2[#Headers])</f>
        <v>2.1052631578947368E-3</v>
      </c>
      <c r="P356" s="9">
        <f>GETPIVOTDATA("Spd",PT_1,"Dir",Table2[[#This Row],[Dir]],"Spd",Table2[#Headers])+Table2[[#This Row],[0-3]]</f>
        <v>6.3157894736842104E-3</v>
      </c>
      <c r="Q356" s="9">
        <f>GETPIVOTDATA("Spd",PT_1,"Dir",Table2[[#This Row],[Dir]],"Spd",Table2[#Headers])+Table2[[#This Row],[3-6]]</f>
        <v>1.2631578947368421E-2</v>
      </c>
      <c r="R356" s="9">
        <f>GETPIVOTDATA("Spd",PT_1,"Dir",Table2[[#This Row],[Dir]],"Spd",Table2[#Headers])+Table2[[#This Row],[6-9]]</f>
        <v>2.3157894736842106E-2</v>
      </c>
      <c r="S356" s="9">
        <f>GETPIVOTDATA("Spd",PT_1,"Dir",Table2[[#This Row],[Dir]],"Spd",Table2[#Headers])+Table2[[#This Row],[9-12]]</f>
        <v>2.3157894736842106E-2</v>
      </c>
    </row>
    <row r="357" spans="2:19" x14ac:dyDescent="0.25">
      <c r="B357" s="3">
        <f t="shared" ca="1" si="5"/>
        <v>287</v>
      </c>
      <c r="C357" s="1">
        <f ca="1">RANDBETWEEN(10,140)/10+SIN(RADIANS(Table1[[#This Row],[Dir]]))</f>
        <v>4.5436952440369645</v>
      </c>
      <c r="M357" t="s">
        <v>44</v>
      </c>
      <c r="N357">
        <v>352</v>
      </c>
      <c r="O357" s="9">
        <f>GETPIVOTDATA("Spd",PT_1,"Dir",Table2[[#This Row],[Dir]],"Spd",Table2[#Headers])</f>
        <v>2.1052631578947368E-3</v>
      </c>
      <c r="P357" s="9">
        <f>GETPIVOTDATA("Spd",PT_1,"Dir",Table2[[#This Row],[Dir]],"Spd",Table2[#Headers])+Table2[[#This Row],[0-3]]</f>
        <v>6.3157894736842104E-3</v>
      </c>
      <c r="Q357" s="9">
        <f>GETPIVOTDATA("Spd",PT_1,"Dir",Table2[[#This Row],[Dir]],"Spd",Table2[#Headers])+Table2[[#This Row],[3-6]]</f>
        <v>1.2631578947368421E-2</v>
      </c>
      <c r="R357" s="9">
        <f>GETPIVOTDATA("Spd",PT_1,"Dir",Table2[[#This Row],[Dir]],"Spd",Table2[#Headers])+Table2[[#This Row],[6-9]]</f>
        <v>2.3157894736842106E-2</v>
      </c>
      <c r="S357" s="9">
        <f>GETPIVOTDATA("Spd",PT_1,"Dir",Table2[[#This Row],[Dir]],"Spd",Table2[#Headers])+Table2[[#This Row],[9-12]]</f>
        <v>2.3157894736842106E-2</v>
      </c>
    </row>
    <row r="358" spans="2:19" x14ac:dyDescent="0.25">
      <c r="B358" s="3">
        <f t="shared" ca="1" si="5"/>
        <v>138</v>
      </c>
      <c r="C358" s="1">
        <f ca="1">RANDBETWEEN(10,140)/10+SIN(RADIANS(Table1[[#This Row],[Dir]]))</f>
        <v>4.6691306063588582</v>
      </c>
      <c r="M358" t="s">
        <v>44</v>
      </c>
      <c r="N358">
        <v>353</v>
      </c>
      <c r="O358" s="9">
        <f>GETPIVOTDATA("Spd",PT_1,"Dir",Table2[[#This Row],[Dir]],"Spd",Table2[#Headers])</f>
        <v>2.1052631578947368E-3</v>
      </c>
      <c r="P358" s="9">
        <f>GETPIVOTDATA("Spd",PT_1,"Dir",Table2[[#This Row],[Dir]],"Spd",Table2[#Headers])+Table2[[#This Row],[0-3]]</f>
        <v>6.3157894736842104E-3</v>
      </c>
      <c r="Q358" s="9">
        <f>GETPIVOTDATA("Spd",PT_1,"Dir",Table2[[#This Row],[Dir]],"Spd",Table2[#Headers])+Table2[[#This Row],[3-6]]</f>
        <v>1.2631578947368421E-2</v>
      </c>
      <c r="R358" s="9">
        <f>GETPIVOTDATA("Spd",PT_1,"Dir",Table2[[#This Row],[Dir]],"Spd",Table2[#Headers])+Table2[[#This Row],[6-9]]</f>
        <v>2.3157894736842106E-2</v>
      </c>
      <c r="S358" s="9">
        <f>GETPIVOTDATA("Spd",PT_1,"Dir",Table2[[#This Row],[Dir]],"Spd",Table2[#Headers])+Table2[[#This Row],[9-12]]</f>
        <v>2.3157894736842106E-2</v>
      </c>
    </row>
    <row r="359" spans="2:19" x14ac:dyDescent="0.25">
      <c r="B359" s="3">
        <f t="shared" ca="1" si="5"/>
        <v>0</v>
      </c>
      <c r="C359" s="1">
        <f ca="1">RANDBETWEEN(10,140)/10+SIN(RADIANS(Table1[[#This Row],[Dir]]))</f>
        <v>10.1</v>
      </c>
      <c r="M359" t="s">
        <v>44</v>
      </c>
      <c r="N359">
        <v>354</v>
      </c>
      <c r="O359" s="9">
        <f>GETPIVOTDATA("Spd",PT_1,"Dir",Table2[[#This Row],[Dir]],"Spd",Table2[#Headers])</f>
        <v>2.1052631578947368E-3</v>
      </c>
      <c r="P359" s="9">
        <f>GETPIVOTDATA("Spd",PT_1,"Dir",Table2[[#This Row],[Dir]],"Spd",Table2[#Headers])+Table2[[#This Row],[0-3]]</f>
        <v>6.3157894736842104E-3</v>
      </c>
      <c r="Q359" s="9">
        <f>GETPIVOTDATA("Spd",PT_1,"Dir",Table2[[#This Row],[Dir]],"Spd",Table2[#Headers])+Table2[[#This Row],[3-6]]</f>
        <v>1.2631578947368421E-2</v>
      </c>
      <c r="R359" s="9">
        <f>GETPIVOTDATA("Spd",PT_1,"Dir",Table2[[#This Row],[Dir]],"Spd",Table2[#Headers])+Table2[[#This Row],[6-9]]</f>
        <v>2.3157894736842106E-2</v>
      </c>
      <c r="S359" s="9">
        <f>GETPIVOTDATA("Spd",PT_1,"Dir",Table2[[#This Row],[Dir]],"Spd",Table2[#Headers])+Table2[[#This Row],[9-12]]</f>
        <v>2.3157894736842106E-2</v>
      </c>
    </row>
    <row r="360" spans="2:19" x14ac:dyDescent="0.25">
      <c r="B360" s="3">
        <f t="shared" ca="1" si="5"/>
        <v>277</v>
      </c>
      <c r="C360" s="1">
        <f ca="1">RANDBETWEEN(10,140)/10+SIN(RADIANS(Table1[[#This Row],[Dir]]))</f>
        <v>6.107453848358678</v>
      </c>
      <c r="M360" t="s">
        <v>44</v>
      </c>
      <c r="N360">
        <v>355</v>
      </c>
      <c r="O360" s="9">
        <f>GETPIVOTDATA("Spd",PT_1,"Dir",Table2[[#This Row],[Dir]],"Spd",Table2[#Headers])</f>
        <v>2.1052631578947368E-3</v>
      </c>
      <c r="P360" s="9">
        <f>GETPIVOTDATA("Spd",PT_1,"Dir",Table2[[#This Row],[Dir]],"Spd",Table2[#Headers])+Table2[[#This Row],[0-3]]</f>
        <v>6.3157894736842104E-3</v>
      </c>
      <c r="Q360" s="9">
        <f>GETPIVOTDATA("Spd",PT_1,"Dir",Table2[[#This Row],[Dir]],"Spd",Table2[#Headers])+Table2[[#This Row],[3-6]]</f>
        <v>1.2631578947368421E-2</v>
      </c>
      <c r="R360" s="9">
        <f>GETPIVOTDATA("Spd",PT_1,"Dir",Table2[[#This Row],[Dir]],"Spd",Table2[#Headers])+Table2[[#This Row],[6-9]]</f>
        <v>2.3157894736842106E-2</v>
      </c>
      <c r="S360" s="9">
        <f>GETPIVOTDATA("Spd",PT_1,"Dir",Table2[[#This Row],[Dir]],"Spd",Table2[#Headers])+Table2[[#This Row],[9-12]]</f>
        <v>2.3157894736842106E-2</v>
      </c>
    </row>
    <row r="361" spans="2:19" x14ac:dyDescent="0.25">
      <c r="B361" s="3">
        <f t="shared" ca="1" si="5"/>
        <v>203</v>
      </c>
      <c r="C361" s="1">
        <f ca="1">RANDBETWEEN(10,140)/10+SIN(RADIANS(Table1[[#This Row],[Dir]]))</f>
        <v>10.309268871510726</v>
      </c>
      <c r="M361" t="s">
        <v>44</v>
      </c>
      <c r="N361">
        <v>356</v>
      </c>
      <c r="O361" s="9">
        <f>GETPIVOTDATA("Spd",PT_1,"Dir",Table2[[#This Row],[Dir]],"Spd",Table2[#Headers])</f>
        <v>2.1052631578947368E-3</v>
      </c>
      <c r="P361" s="9">
        <f>GETPIVOTDATA("Spd",PT_1,"Dir",Table2[[#This Row],[Dir]],"Spd",Table2[#Headers])+Table2[[#This Row],[0-3]]</f>
        <v>6.3157894736842104E-3</v>
      </c>
      <c r="Q361" s="9">
        <f>GETPIVOTDATA("Spd",PT_1,"Dir",Table2[[#This Row],[Dir]],"Spd",Table2[#Headers])+Table2[[#This Row],[3-6]]</f>
        <v>1.2631578947368421E-2</v>
      </c>
      <c r="R361" s="9">
        <f>GETPIVOTDATA("Spd",PT_1,"Dir",Table2[[#This Row],[Dir]],"Spd",Table2[#Headers])+Table2[[#This Row],[6-9]]</f>
        <v>2.3157894736842106E-2</v>
      </c>
      <c r="S361" s="9">
        <f>GETPIVOTDATA("Spd",PT_1,"Dir",Table2[[#This Row],[Dir]],"Spd",Table2[#Headers])+Table2[[#This Row],[9-12]]</f>
        <v>2.3157894736842106E-2</v>
      </c>
    </row>
    <row r="362" spans="2:19" x14ac:dyDescent="0.25">
      <c r="B362" s="3">
        <f t="shared" ca="1" si="5"/>
        <v>257</v>
      </c>
      <c r="C362" s="1">
        <f ca="1">RANDBETWEEN(10,140)/10+SIN(RADIANS(Table1[[#This Row],[Dir]]))</f>
        <v>5.7256299352147648</v>
      </c>
      <c r="M362" t="s">
        <v>44</v>
      </c>
      <c r="N362">
        <v>357</v>
      </c>
      <c r="O362" s="9">
        <f>GETPIVOTDATA("Spd",PT_1,"Dir",Table2[[#This Row],[Dir]],"Spd",Table2[#Headers])</f>
        <v>2.1052631578947368E-3</v>
      </c>
      <c r="P362" s="9">
        <f>GETPIVOTDATA("Spd",PT_1,"Dir",Table2[[#This Row],[Dir]],"Spd",Table2[#Headers])+Table2[[#This Row],[0-3]]</f>
        <v>6.3157894736842104E-3</v>
      </c>
      <c r="Q362" s="9">
        <f>GETPIVOTDATA("Spd",PT_1,"Dir",Table2[[#This Row],[Dir]],"Spd",Table2[#Headers])+Table2[[#This Row],[3-6]]</f>
        <v>1.2631578947368421E-2</v>
      </c>
      <c r="R362" s="9">
        <f>GETPIVOTDATA("Spd",PT_1,"Dir",Table2[[#This Row],[Dir]],"Spd",Table2[#Headers])+Table2[[#This Row],[6-9]]</f>
        <v>2.3157894736842106E-2</v>
      </c>
      <c r="S362" s="9">
        <f>GETPIVOTDATA("Spd",PT_1,"Dir",Table2[[#This Row],[Dir]],"Spd",Table2[#Headers])+Table2[[#This Row],[9-12]]</f>
        <v>2.3157894736842106E-2</v>
      </c>
    </row>
    <row r="363" spans="2:19" x14ac:dyDescent="0.25">
      <c r="B363" s="3">
        <f t="shared" ca="1" si="5"/>
        <v>100</v>
      </c>
      <c r="C363" s="1">
        <f ca="1">RANDBETWEEN(10,140)/10+SIN(RADIANS(Table1[[#This Row],[Dir]]))</f>
        <v>2.6848077530122079</v>
      </c>
      <c r="M363" t="s">
        <v>44</v>
      </c>
      <c r="N363">
        <v>358</v>
      </c>
      <c r="O363" s="9">
        <f>GETPIVOTDATA("Spd",PT_1,"Dir",Table2[[#This Row],[Dir]],"Spd",Table2[#Headers])</f>
        <v>2.1052631578947368E-3</v>
      </c>
      <c r="P363" s="9">
        <f>GETPIVOTDATA("Spd",PT_1,"Dir",Table2[[#This Row],[Dir]],"Spd",Table2[#Headers])+Table2[[#This Row],[0-3]]</f>
        <v>6.3157894736842104E-3</v>
      </c>
      <c r="Q363" s="9">
        <f>GETPIVOTDATA("Spd",PT_1,"Dir",Table2[[#This Row],[Dir]],"Spd",Table2[#Headers])+Table2[[#This Row],[3-6]]</f>
        <v>1.2631578947368421E-2</v>
      </c>
      <c r="R363" s="9">
        <f>GETPIVOTDATA("Spd",PT_1,"Dir",Table2[[#This Row],[Dir]],"Spd",Table2[#Headers])+Table2[[#This Row],[6-9]]</f>
        <v>2.3157894736842106E-2</v>
      </c>
      <c r="S363" s="9">
        <f>GETPIVOTDATA("Spd",PT_1,"Dir",Table2[[#This Row],[Dir]],"Spd",Table2[#Headers])+Table2[[#This Row],[9-12]]</f>
        <v>2.3157894736842106E-2</v>
      </c>
    </row>
    <row r="364" spans="2:19" x14ac:dyDescent="0.25">
      <c r="B364" s="3">
        <f t="shared" ca="1" si="5"/>
        <v>283</v>
      </c>
      <c r="C364" s="1">
        <f ca="1">RANDBETWEEN(10,140)/10+SIN(RADIANS(Table1[[#This Row],[Dir]]))</f>
        <v>2.9256299352147646</v>
      </c>
      <c r="M364" t="s">
        <v>44</v>
      </c>
      <c r="N364">
        <v>359</v>
      </c>
      <c r="O364" s="9">
        <f>GETPIVOTDATA("Spd",PT_1,"Dir",Table2[[#This Row],[Dir]],"Spd",Table2[#Headers])</f>
        <v>2.1052631578947368E-3</v>
      </c>
      <c r="P364" s="9">
        <f>GETPIVOTDATA("Spd",PT_1,"Dir",Table2[[#This Row],[Dir]],"Spd",Table2[#Headers])+Table2[[#This Row],[0-3]]</f>
        <v>6.3157894736842104E-3</v>
      </c>
      <c r="Q364" s="9">
        <f>GETPIVOTDATA("Spd",PT_1,"Dir",Table2[[#This Row],[Dir]],"Spd",Table2[#Headers])+Table2[[#This Row],[3-6]]</f>
        <v>1.2631578947368421E-2</v>
      </c>
      <c r="R364" s="9">
        <f>GETPIVOTDATA("Spd",PT_1,"Dir",Table2[[#This Row],[Dir]],"Spd",Table2[#Headers])+Table2[[#This Row],[6-9]]</f>
        <v>2.3157894736842106E-2</v>
      </c>
      <c r="S364" s="9">
        <f>GETPIVOTDATA("Spd",PT_1,"Dir",Table2[[#This Row],[Dir]],"Spd",Table2[#Headers])+Table2[[#This Row],[9-12]]</f>
        <v>2.3157894736842106E-2</v>
      </c>
    </row>
    <row r="365" spans="2:19" x14ac:dyDescent="0.25">
      <c r="B365" s="3">
        <f t="shared" ca="1" si="5"/>
        <v>316</v>
      </c>
      <c r="C365" s="1">
        <f ca="1">RANDBETWEEN(10,140)/10+SIN(RADIANS(Table1[[#This Row],[Dir]]))</f>
        <v>0.9053416295410025</v>
      </c>
    </row>
    <row r="366" spans="2:19" x14ac:dyDescent="0.25">
      <c r="B366" s="3">
        <f t="shared" ca="1" si="5"/>
        <v>255</v>
      </c>
      <c r="C366" s="1">
        <f ca="1">RANDBETWEEN(10,140)/10+SIN(RADIANS(Table1[[#This Row],[Dir]]))</f>
        <v>10.234074173710932</v>
      </c>
    </row>
    <row r="367" spans="2:19" x14ac:dyDescent="0.25">
      <c r="B367" s="3">
        <f t="shared" ca="1" si="5"/>
        <v>60</v>
      </c>
      <c r="C367" s="1">
        <f ca="1">RANDBETWEEN(10,140)/10+SIN(RADIANS(Table1[[#This Row],[Dir]]))</f>
        <v>12.66602540378444</v>
      </c>
    </row>
    <row r="368" spans="2:19" x14ac:dyDescent="0.25">
      <c r="B368" s="3">
        <f t="shared" ca="1" si="5"/>
        <v>211</v>
      </c>
      <c r="C368" s="1">
        <f ca="1">RANDBETWEEN(10,140)/10+SIN(RADIANS(Table1[[#This Row],[Dir]]))</f>
        <v>13.284961925089947</v>
      </c>
    </row>
    <row r="369" spans="2:3" x14ac:dyDescent="0.25">
      <c r="B369" s="3">
        <f t="shared" ca="1" si="5"/>
        <v>197</v>
      </c>
      <c r="C369" s="1">
        <f ca="1">RANDBETWEEN(10,140)/10+SIN(RADIANS(Table1[[#This Row],[Dir]]))</f>
        <v>7.7076282952772637</v>
      </c>
    </row>
    <row r="370" spans="2:3" x14ac:dyDescent="0.25">
      <c r="B370" s="3">
        <f t="shared" ca="1" si="5"/>
        <v>297</v>
      </c>
      <c r="C370" s="1">
        <f ca="1">RANDBETWEEN(10,140)/10+SIN(RADIANS(Table1[[#This Row],[Dir]]))</f>
        <v>0.80899347581163206</v>
      </c>
    </row>
    <row r="371" spans="2:3" x14ac:dyDescent="0.25">
      <c r="B371" s="3">
        <f t="shared" ca="1" si="5"/>
        <v>129</v>
      </c>
      <c r="C371" s="1">
        <f ca="1">RANDBETWEEN(10,140)/10+SIN(RADIANS(Table1[[#This Row],[Dir]]))</f>
        <v>7.7771459614569709</v>
      </c>
    </row>
    <row r="372" spans="2:3" x14ac:dyDescent="0.25">
      <c r="B372" s="3">
        <f t="shared" ca="1" si="5"/>
        <v>108</v>
      </c>
      <c r="C372" s="1">
        <f ca="1">RANDBETWEEN(10,140)/10+SIN(RADIANS(Table1[[#This Row],[Dir]]))</f>
        <v>4.851056516295154</v>
      </c>
    </row>
    <row r="373" spans="2:3" x14ac:dyDescent="0.25">
      <c r="B373" s="3">
        <f t="shared" ca="1" si="5"/>
        <v>218</v>
      </c>
      <c r="C373" s="1">
        <f ca="1">RANDBETWEEN(10,140)/10+SIN(RADIANS(Table1[[#This Row],[Dir]]))</f>
        <v>3.1843385246743416</v>
      </c>
    </row>
    <row r="374" spans="2:3" x14ac:dyDescent="0.25">
      <c r="B374" s="3">
        <f t="shared" ca="1" si="5"/>
        <v>71</v>
      </c>
      <c r="C374" s="1">
        <f ca="1">RANDBETWEEN(10,140)/10+SIN(RADIANS(Table1[[#This Row],[Dir]]))</f>
        <v>12.245518575599318</v>
      </c>
    </row>
    <row r="375" spans="2:3" x14ac:dyDescent="0.25">
      <c r="B375" s="3">
        <f t="shared" ca="1" si="5"/>
        <v>354</v>
      </c>
      <c r="C375" s="1">
        <f ca="1">RANDBETWEEN(10,140)/10+SIN(RADIANS(Table1[[#This Row],[Dir]]))</f>
        <v>8.7954715367323466</v>
      </c>
    </row>
    <row r="376" spans="2:3" x14ac:dyDescent="0.25">
      <c r="B376" s="3">
        <f t="shared" ca="1" si="5"/>
        <v>301</v>
      </c>
      <c r="C376" s="1">
        <f ca="1">RANDBETWEEN(10,140)/10+SIN(RADIANS(Table1[[#This Row],[Dir]]))</f>
        <v>7.1428326992978874</v>
      </c>
    </row>
    <row r="377" spans="2:3" x14ac:dyDescent="0.25">
      <c r="B377" s="3">
        <f t="shared" ca="1" si="5"/>
        <v>290</v>
      </c>
      <c r="C377" s="1">
        <f ca="1">RANDBETWEEN(10,140)/10+SIN(RADIANS(Table1[[#This Row],[Dir]]))</f>
        <v>2.0603073792140916</v>
      </c>
    </row>
    <row r="378" spans="2:3" x14ac:dyDescent="0.25">
      <c r="B378" s="3">
        <f t="shared" ca="1" si="5"/>
        <v>209</v>
      </c>
      <c r="C378" s="1">
        <f ca="1">RANDBETWEEN(10,140)/10+SIN(RADIANS(Table1[[#This Row],[Dir]]))</f>
        <v>11.815190379753664</v>
      </c>
    </row>
    <row r="379" spans="2:3" x14ac:dyDescent="0.25">
      <c r="B379" s="3">
        <f t="shared" ca="1" si="5"/>
        <v>188</v>
      </c>
      <c r="C379" s="1">
        <f ca="1">RANDBETWEEN(10,140)/10+SIN(RADIANS(Table1[[#This Row],[Dir]]))</f>
        <v>8.4608268990399349</v>
      </c>
    </row>
    <row r="380" spans="2:3" x14ac:dyDescent="0.25">
      <c r="B380" s="3">
        <f t="shared" ca="1" si="5"/>
        <v>346</v>
      </c>
      <c r="C380" s="1">
        <f ca="1">RANDBETWEEN(10,140)/10+SIN(RADIANS(Table1[[#This Row],[Dir]]))</f>
        <v>10.958078104400331</v>
      </c>
    </row>
    <row r="381" spans="2:3" x14ac:dyDescent="0.25">
      <c r="B381" s="3">
        <f t="shared" ca="1" si="5"/>
        <v>284</v>
      </c>
      <c r="C381" s="1">
        <f ca="1">RANDBETWEEN(10,140)/10+SIN(RADIANS(Table1[[#This Row],[Dir]]))</f>
        <v>5.7297042737240034</v>
      </c>
    </row>
    <row r="382" spans="2:3" x14ac:dyDescent="0.25">
      <c r="B382" s="3">
        <f t="shared" ca="1" si="5"/>
        <v>22</v>
      </c>
      <c r="C382" s="1">
        <f ca="1">RANDBETWEEN(10,140)/10+SIN(RADIANS(Table1[[#This Row],[Dir]]))</f>
        <v>6.6746065934159118</v>
      </c>
    </row>
    <row r="383" spans="2:3" x14ac:dyDescent="0.25">
      <c r="B383" s="3">
        <f t="shared" ca="1" si="5"/>
        <v>290</v>
      </c>
      <c r="C383" s="1">
        <f ca="1">RANDBETWEEN(10,140)/10+SIN(RADIANS(Table1[[#This Row],[Dir]]))</f>
        <v>1.9603073792140915</v>
      </c>
    </row>
    <row r="384" spans="2:3" x14ac:dyDescent="0.25">
      <c r="B384" s="3">
        <f t="shared" ca="1" si="5"/>
        <v>199</v>
      </c>
      <c r="C384" s="1">
        <f ca="1">RANDBETWEEN(10,140)/10+SIN(RADIANS(Table1[[#This Row],[Dir]]))</f>
        <v>2.6744318455428431</v>
      </c>
    </row>
    <row r="385" spans="2:3" x14ac:dyDescent="0.25">
      <c r="B385" s="3">
        <f t="shared" ca="1" si="5"/>
        <v>102</v>
      </c>
      <c r="C385" s="1">
        <f ca="1">RANDBETWEEN(10,140)/10+SIN(RADIANS(Table1[[#This Row],[Dir]]))</f>
        <v>10.478147600733806</v>
      </c>
    </row>
    <row r="386" spans="2:3" x14ac:dyDescent="0.25">
      <c r="B386" s="3">
        <f t="shared" ca="1" si="5"/>
        <v>199</v>
      </c>
      <c r="C386" s="1">
        <f ca="1">RANDBETWEEN(10,140)/10+SIN(RADIANS(Table1[[#This Row],[Dir]]))</f>
        <v>7.8744318455428424</v>
      </c>
    </row>
    <row r="387" spans="2:3" x14ac:dyDescent="0.25">
      <c r="B387" s="3">
        <f t="shared" ca="1" si="5"/>
        <v>356</v>
      </c>
      <c r="C387" s="1">
        <f ca="1">RANDBETWEEN(10,140)/10+SIN(RADIANS(Table1[[#This Row],[Dir]]))</f>
        <v>9.6302435262558745</v>
      </c>
    </row>
    <row r="388" spans="2:3" x14ac:dyDescent="0.25">
      <c r="B388" s="3">
        <f t="shared" ref="B388:B451" ca="1" si="6">RANDBETWEEN(0,359)</f>
        <v>266</v>
      </c>
      <c r="C388" s="1">
        <f ca="1">RANDBETWEEN(10,140)/10+SIN(RADIANS(Table1[[#This Row],[Dir]]))</f>
        <v>9.5024359497401765</v>
      </c>
    </row>
    <row r="389" spans="2:3" x14ac:dyDescent="0.25">
      <c r="B389" s="3">
        <f t="shared" ca="1" si="6"/>
        <v>192</v>
      </c>
      <c r="C389" s="1">
        <f ca="1">RANDBETWEEN(10,140)/10+SIN(RADIANS(Table1[[#This Row],[Dir]]))</f>
        <v>3.6920883091822403</v>
      </c>
    </row>
    <row r="390" spans="2:3" x14ac:dyDescent="0.25">
      <c r="B390" s="3">
        <f t="shared" ca="1" si="6"/>
        <v>256</v>
      </c>
      <c r="C390" s="1">
        <f ca="1">RANDBETWEEN(10,140)/10+SIN(RADIANS(Table1[[#This Row],[Dir]]))</f>
        <v>6.0297042737240032</v>
      </c>
    </row>
    <row r="391" spans="2:3" x14ac:dyDescent="0.25">
      <c r="B391" s="3">
        <f t="shared" ca="1" si="6"/>
        <v>305</v>
      </c>
      <c r="C391" s="1">
        <f ca="1">RANDBETWEEN(10,140)/10+SIN(RADIANS(Table1[[#This Row],[Dir]]))</f>
        <v>2.6808479557110081</v>
      </c>
    </row>
    <row r="392" spans="2:3" x14ac:dyDescent="0.25">
      <c r="B392" s="3">
        <f t="shared" ca="1" si="6"/>
        <v>358</v>
      </c>
      <c r="C392" s="1">
        <f ca="1">RANDBETWEEN(10,140)/10+SIN(RADIANS(Table1[[#This Row],[Dir]]))</f>
        <v>8.5651005032974989</v>
      </c>
    </row>
    <row r="393" spans="2:3" x14ac:dyDescent="0.25">
      <c r="B393" s="3">
        <f t="shared" ca="1" si="6"/>
        <v>155</v>
      </c>
      <c r="C393" s="1">
        <f ca="1">RANDBETWEEN(10,140)/10+SIN(RADIANS(Table1[[#This Row],[Dir]]))</f>
        <v>5.7226182617406991</v>
      </c>
    </row>
    <row r="394" spans="2:3" x14ac:dyDescent="0.25">
      <c r="B394" s="3">
        <f t="shared" ca="1" si="6"/>
        <v>305</v>
      </c>
      <c r="C394" s="1">
        <f ca="1">RANDBETWEEN(10,140)/10+SIN(RADIANS(Table1[[#This Row],[Dir]]))</f>
        <v>5.4808479557110079</v>
      </c>
    </row>
    <row r="395" spans="2:3" x14ac:dyDescent="0.25">
      <c r="B395" s="3">
        <f t="shared" ca="1" si="6"/>
        <v>323</v>
      </c>
      <c r="C395" s="1">
        <f ca="1">RANDBETWEEN(10,140)/10+SIN(RADIANS(Table1[[#This Row],[Dir]]))</f>
        <v>5.3981849768479515</v>
      </c>
    </row>
    <row r="396" spans="2:3" x14ac:dyDescent="0.25">
      <c r="B396" s="3">
        <f t="shared" ca="1" si="6"/>
        <v>152</v>
      </c>
      <c r="C396" s="1">
        <f ca="1">RANDBETWEEN(10,140)/10+SIN(RADIANS(Table1[[#This Row],[Dir]]))</f>
        <v>3.3694715627858907</v>
      </c>
    </row>
    <row r="397" spans="2:3" x14ac:dyDescent="0.25">
      <c r="B397" s="3">
        <f t="shared" ca="1" si="6"/>
        <v>101</v>
      </c>
      <c r="C397" s="1">
        <f ca="1">RANDBETWEEN(10,140)/10+SIN(RADIANS(Table1[[#This Row],[Dir]]))</f>
        <v>5.7816271834476636</v>
      </c>
    </row>
    <row r="398" spans="2:3" x14ac:dyDescent="0.25">
      <c r="B398" s="3">
        <f t="shared" ca="1" si="6"/>
        <v>77</v>
      </c>
      <c r="C398" s="1">
        <f ca="1">RANDBETWEEN(10,140)/10+SIN(RADIANS(Table1[[#This Row],[Dir]]))</f>
        <v>5.4743700647852354</v>
      </c>
    </row>
    <row r="399" spans="2:3" x14ac:dyDescent="0.25">
      <c r="B399" s="3">
        <f t="shared" ca="1" si="6"/>
        <v>135</v>
      </c>
      <c r="C399" s="1">
        <f ca="1">RANDBETWEEN(10,140)/10+SIN(RADIANS(Table1[[#This Row],[Dir]]))</f>
        <v>1.7071067811865475</v>
      </c>
    </row>
    <row r="400" spans="2:3" x14ac:dyDescent="0.25">
      <c r="B400" s="3">
        <f t="shared" ca="1" si="6"/>
        <v>25</v>
      </c>
      <c r="C400" s="1">
        <f ca="1">RANDBETWEEN(10,140)/10+SIN(RADIANS(Table1[[#This Row],[Dir]]))</f>
        <v>6.3226182617406996</v>
      </c>
    </row>
    <row r="401" spans="2:3" x14ac:dyDescent="0.25">
      <c r="B401" s="3">
        <f t="shared" ca="1" si="6"/>
        <v>181</v>
      </c>
      <c r="C401" s="1">
        <f ca="1">RANDBETWEEN(10,140)/10+SIN(RADIANS(Table1[[#This Row],[Dir]]))</f>
        <v>5.5825475935627162</v>
      </c>
    </row>
    <row r="402" spans="2:3" x14ac:dyDescent="0.25">
      <c r="B402" s="3">
        <f t="shared" ca="1" si="6"/>
        <v>2</v>
      </c>
      <c r="C402" s="1">
        <f ca="1">RANDBETWEEN(10,140)/10+SIN(RADIANS(Table1[[#This Row],[Dir]]))</f>
        <v>8.7348994967025</v>
      </c>
    </row>
    <row r="403" spans="2:3" x14ac:dyDescent="0.25">
      <c r="B403" s="3">
        <f t="shared" ca="1" si="6"/>
        <v>44</v>
      </c>
      <c r="C403" s="1">
        <f ca="1">RANDBETWEEN(10,140)/10+SIN(RADIANS(Table1[[#This Row],[Dir]]))</f>
        <v>11.094658370458998</v>
      </c>
    </row>
    <row r="404" spans="2:3" x14ac:dyDescent="0.25">
      <c r="B404" s="3">
        <f t="shared" ca="1" si="6"/>
        <v>180</v>
      </c>
      <c r="C404" s="1">
        <f ca="1">RANDBETWEEN(10,140)/10+SIN(RADIANS(Table1[[#This Row],[Dir]]))</f>
        <v>7.6</v>
      </c>
    </row>
    <row r="405" spans="2:3" x14ac:dyDescent="0.25">
      <c r="B405" s="3">
        <f t="shared" ca="1" si="6"/>
        <v>245</v>
      </c>
      <c r="C405" s="1">
        <f ca="1">RANDBETWEEN(10,140)/10+SIN(RADIANS(Table1[[#This Row],[Dir]]))</f>
        <v>5.1936922129633496</v>
      </c>
    </row>
    <row r="406" spans="2:3" x14ac:dyDescent="0.25">
      <c r="B406" s="3">
        <f t="shared" ca="1" si="6"/>
        <v>282</v>
      </c>
      <c r="C406" s="1">
        <f ca="1">RANDBETWEEN(10,140)/10+SIN(RADIANS(Table1[[#This Row],[Dir]]))</f>
        <v>10.621852399266194</v>
      </c>
    </row>
    <row r="407" spans="2:3" x14ac:dyDescent="0.25">
      <c r="B407" s="3">
        <f t="shared" ca="1" si="6"/>
        <v>245</v>
      </c>
      <c r="C407" s="1">
        <f ca="1">RANDBETWEEN(10,140)/10+SIN(RADIANS(Table1[[#This Row],[Dir]]))</f>
        <v>12.993692212963349</v>
      </c>
    </row>
    <row r="408" spans="2:3" x14ac:dyDescent="0.25">
      <c r="B408" s="3">
        <f t="shared" ca="1" si="6"/>
        <v>9</v>
      </c>
      <c r="C408" s="1">
        <f ca="1">RANDBETWEEN(10,140)/10+SIN(RADIANS(Table1[[#This Row],[Dir]]))</f>
        <v>7.5564344650402315</v>
      </c>
    </row>
    <row r="409" spans="2:3" x14ac:dyDescent="0.25">
      <c r="B409" s="3">
        <f t="shared" ca="1" si="6"/>
        <v>10</v>
      </c>
      <c r="C409" s="1">
        <f ca="1">RANDBETWEEN(10,140)/10+SIN(RADIANS(Table1[[#This Row],[Dir]]))</f>
        <v>12.373648177666929</v>
      </c>
    </row>
    <row r="410" spans="2:3" x14ac:dyDescent="0.25">
      <c r="B410" s="3">
        <f t="shared" ca="1" si="6"/>
        <v>142</v>
      </c>
      <c r="C410" s="1">
        <f ca="1">RANDBETWEEN(10,140)/10+SIN(RADIANS(Table1[[#This Row],[Dir]]))</f>
        <v>11.615661475325659</v>
      </c>
    </row>
    <row r="411" spans="2:3" x14ac:dyDescent="0.25">
      <c r="B411" s="3">
        <f t="shared" ca="1" si="6"/>
        <v>301</v>
      </c>
      <c r="C411" s="1">
        <f ca="1">RANDBETWEEN(10,140)/10+SIN(RADIANS(Table1[[#This Row],[Dir]]))</f>
        <v>6.3428326992978876</v>
      </c>
    </row>
    <row r="412" spans="2:3" x14ac:dyDescent="0.25">
      <c r="B412" s="3">
        <f t="shared" ca="1" si="6"/>
        <v>44</v>
      </c>
      <c r="C412" s="1">
        <f ca="1">RANDBETWEEN(10,140)/10+SIN(RADIANS(Table1[[#This Row],[Dir]]))</f>
        <v>8.3946583704589983</v>
      </c>
    </row>
    <row r="413" spans="2:3" x14ac:dyDescent="0.25">
      <c r="B413" s="3">
        <f t="shared" ca="1" si="6"/>
        <v>153</v>
      </c>
      <c r="C413" s="1">
        <f ca="1">RANDBETWEEN(10,140)/10+SIN(RADIANS(Table1[[#This Row],[Dir]]))</f>
        <v>11.553990499739546</v>
      </c>
    </row>
    <row r="414" spans="2:3" x14ac:dyDescent="0.25">
      <c r="B414" s="3">
        <f t="shared" ca="1" si="6"/>
        <v>157</v>
      </c>
      <c r="C414" s="1">
        <f ca="1">RANDBETWEEN(10,140)/10+SIN(RADIANS(Table1[[#This Row],[Dir]]))</f>
        <v>9.2907311284892735</v>
      </c>
    </row>
    <row r="415" spans="2:3" x14ac:dyDescent="0.25">
      <c r="B415" s="3">
        <f t="shared" ca="1" si="6"/>
        <v>108</v>
      </c>
      <c r="C415" s="1">
        <f ca="1">RANDBETWEEN(10,140)/10+SIN(RADIANS(Table1[[#This Row],[Dir]]))</f>
        <v>9.0510565162951533</v>
      </c>
    </row>
    <row r="416" spans="2:3" x14ac:dyDescent="0.25">
      <c r="B416" s="3">
        <f t="shared" ca="1" si="6"/>
        <v>241</v>
      </c>
      <c r="C416" s="1">
        <f ca="1">RANDBETWEEN(10,140)/10+SIN(RADIANS(Table1[[#This Row],[Dir]]))</f>
        <v>7.4253802928606047</v>
      </c>
    </row>
    <row r="417" spans="2:3" x14ac:dyDescent="0.25">
      <c r="B417" s="3">
        <f t="shared" ca="1" si="6"/>
        <v>342</v>
      </c>
      <c r="C417" s="1">
        <f ca="1">RANDBETWEEN(10,140)/10+SIN(RADIANS(Table1[[#This Row],[Dir]]))</f>
        <v>4.5909830056250529</v>
      </c>
    </row>
    <row r="418" spans="2:3" x14ac:dyDescent="0.25">
      <c r="B418" s="3">
        <f t="shared" ca="1" si="6"/>
        <v>144</v>
      </c>
      <c r="C418" s="1">
        <f ca="1">RANDBETWEEN(10,140)/10+SIN(RADIANS(Table1[[#This Row],[Dir]]))</f>
        <v>11.387785252292474</v>
      </c>
    </row>
    <row r="419" spans="2:3" x14ac:dyDescent="0.25">
      <c r="B419" s="3">
        <f t="shared" ca="1" si="6"/>
        <v>156</v>
      </c>
      <c r="C419" s="1">
        <f ca="1">RANDBETWEEN(10,140)/10+SIN(RADIANS(Table1[[#This Row],[Dir]]))</f>
        <v>9.406736643075801</v>
      </c>
    </row>
    <row r="420" spans="2:3" x14ac:dyDescent="0.25">
      <c r="B420" s="3">
        <f t="shared" ca="1" si="6"/>
        <v>132</v>
      </c>
      <c r="C420" s="1">
        <f ca="1">RANDBETWEEN(10,140)/10+SIN(RADIANS(Table1[[#This Row],[Dir]]))</f>
        <v>12.543144825477395</v>
      </c>
    </row>
    <row r="421" spans="2:3" x14ac:dyDescent="0.25">
      <c r="B421" s="3">
        <f t="shared" ca="1" si="6"/>
        <v>208</v>
      </c>
      <c r="C421" s="1">
        <f ca="1">RANDBETWEEN(10,140)/10+SIN(RADIANS(Table1[[#This Row],[Dir]]))</f>
        <v>12.030528437214109</v>
      </c>
    </row>
    <row r="422" spans="2:3" x14ac:dyDescent="0.25">
      <c r="B422" s="3">
        <f t="shared" ca="1" si="6"/>
        <v>51</v>
      </c>
      <c r="C422" s="1">
        <f ca="1">RANDBETWEEN(10,140)/10+SIN(RADIANS(Table1[[#This Row],[Dir]]))</f>
        <v>13.977145961456969</v>
      </c>
    </row>
    <row r="423" spans="2:3" x14ac:dyDescent="0.25">
      <c r="B423" s="3">
        <f t="shared" ca="1" si="6"/>
        <v>107</v>
      </c>
      <c r="C423" s="1">
        <f ca="1">RANDBETWEEN(10,140)/10+SIN(RADIANS(Table1[[#This Row],[Dir]]))</f>
        <v>4.7563047559630354</v>
      </c>
    </row>
    <row r="424" spans="2:3" x14ac:dyDescent="0.25">
      <c r="B424" s="3">
        <f t="shared" ca="1" si="6"/>
        <v>63</v>
      </c>
      <c r="C424" s="1">
        <f ca="1">RANDBETWEEN(10,140)/10+SIN(RADIANS(Table1[[#This Row],[Dir]]))</f>
        <v>12.691006524188369</v>
      </c>
    </row>
    <row r="425" spans="2:3" x14ac:dyDescent="0.25">
      <c r="B425" s="3">
        <f t="shared" ca="1" si="6"/>
        <v>273</v>
      </c>
      <c r="C425" s="1">
        <f ca="1">RANDBETWEEN(10,140)/10+SIN(RADIANS(Table1[[#This Row],[Dir]]))</f>
        <v>3.8013704652454261</v>
      </c>
    </row>
    <row r="426" spans="2:3" x14ac:dyDescent="0.25">
      <c r="B426" s="3">
        <f t="shared" ca="1" si="6"/>
        <v>355</v>
      </c>
      <c r="C426" s="1">
        <f ca="1">RANDBETWEEN(10,140)/10+SIN(RADIANS(Table1[[#This Row],[Dir]]))</f>
        <v>4.7128442572523417</v>
      </c>
    </row>
    <row r="427" spans="2:3" x14ac:dyDescent="0.25">
      <c r="B427" s="3">
        <f t="shared" ca="1" si="6"/>
        <v>210</v>
      </c>
      <c r="C427" s="1">
        <f ca="1">RANDBETWEEN(10,140)/10+SIN(RADIANS(Table1[[#This Row],[Dir]]))</f>
        <v>2.6</v>
      </c>
    </row>
    <row r="428" spans="2:3" x14ac:dyDescent="0.25">
      <c r="B428" s="3">
        <f t="shared" ca="1" si="6"/>
        <v>151</v>
      </c>
      <c r="C428" s="1">
        <f ca="1">RANDBETWEEN(10,140)/10+SIN(RADIANS(Table1[[#This Row],[Dir]]))</f>
        <v>9.1848096202463356</v>
      </c>
    </row>
    <row r="429" spans="2:3" x14ac:dyDescent="0.25">
      <c r="B429" s="3">
        <f t="shared" ca="1" si="6"/>
        <v>314</v>
      </c>
      <c r="C429" s="1">
        <f ca="1">RANDBETWEEN(10,140)/10+SIN(RADIANS(Table1[[#This Row],[Dir]]))</f>
        <v>3.6806601996613493</v>
      </c>
    </row>
    <row r="430" spans="2:3" x14ac:dyDescent="0.25">
      <c r="B430" s="3">
        <f t="shared" ca="1" si="6"/>
        <v>114</v>
      </c>
      <c r="C430" s="1">
        <f ca="1">RANDBETWEEN(10,140)/10+SIN(RADIANS(Table1[[#This Row],[Dir]]))</f>
        <v>3.5135454576426008</v>
      </c>
    </row>
    <row r="431" spans="2:3" x14ac:dyDescent="0.25">
      <c r="B431" s="3">
        <f t="shared" ca="1" si="6"/>
        <v>255</v>
      </c>
      <c r="C431" s="1">
        <f ca="1">RANDBETWEEN(10,140)/10+SIN(RADIANS(Table1[[#This Row],[Dir]]))</f>
        <v>3.6340741737109314</v>
      </c>
    </row>
    <row r="432" spans="2:3" x14ac:dyDescent="0.25">
      <c r="B432" s="3">
        <f t="shared" ca="1" si="6"/>
        <v>161</v>
      </c>
      <c r="C432" s="1">
        <f ca="1">RANDBETWEEN(10,140)/10+SIN(RADIANS(Table1[[#This Row],[Dir]]))</f>
        <v>9.0255681544571562</v>
      </c>
    </row>
    <row r="433" spans="2:3" x14ac:dyDescent="0.25">
      <c r="B433" s="3">
        <f t="shared" ca="1" si="6"/>
        <v>354</v>
      </c>
      <c r="C433" s="1">
        <f ca="1">RANDBETWEEN(10,140)/10+SIN(RADIANS(Table1[[#This Row],[Dir]]))</f>
        <v>6.7954715367323466</v>
      </c>
    </row>
    <row r="434" spans="2:3" x14ac:dyDescent="0.25">
      <c r="B434" s="3">
        <f t="shared" ca="1" si="6"/>
        <v>68</v>
      </c>
      <c r="C434" s="1">
        <f ca="1">RANDBETWEEN(10,140)/10+SIN(RADIANS(Table1[[#This Row],[Dir]]))</f>
        <v>6.6271838545667876</v>
      </c>
    </row>
    <row r="435" spans="2:3" x14ac:dyDescent="0.25">
      <c r="B435" s="3">
        <f t="shared" ca="1" si="6"/>
        <v>15</v>
      </c>
      <c r="C435" s="1">
        <f ca="1">RANDBETWEEN(10,140)/10+SIN(RADIANS(Table1[[#This Row],[Dir]]))</f>
        <v>4.6588190451025211</v>
      </c>
    </row>
    <row r="436" spans="2:3" x14ac:dyDescent="0.25">
      <c r="B436" s="3">
        <f t="shared" ca="1" si="6"/>
        <v>256</v>
      </c>
      <c r="C436" s="1">
        <f ca="1">RANDBETWEEN(10,140)/10+SIN(RADIANS(Table1[[#This Row],[Dir]]))</f>
        <v>0.82970427372400357</v>
      </c>
    </row>
    <row r="437" spans="2:3" x14ac:dyDescent="0.25">
      <c r="B437" s="3">
        <f t="shared" ca="1" si="6"/>
        <v>84</v>
      </c>
      <c r="C437" s="1">
        <f ca="1">RANDBETWEEN(10,140)/10+SIN(RADIANS(Table1[[#This Row],[Dir]]))</f>
        <v>3.5945218953682732</v>
      </c>
    </row>
    <row r="438" spans="2:3" x14ac:dyDescent="0.25">
      <c r="B438" s="3">
        <f t="shared" ca="1" si="6"/>
        <v>100</v>
      </c>
      <c r="C438" s="1">
        <f ca="1">RANDBETWEEN(10,140)/10+SIN(RADIANS(Table1[[#This Row],[Dir]]))</f>
        <v>5.8848077530122085</v>
      </c>
    </row>
    <row r="439" spans="2:3" x14ac:dyDescent="0.25">
      <c r="B439" s="3">
        <f t="shared" ca="1" si="6"/>
        <v>105</v>
      </c>
      <c r="C439" s="1">
        <f ca="1">RANDBETWEEN(10,140)/10+SIN(RADIANS(Table1[[#This Row],[Dir]]))</f>
        <v>13.665925826289067</v>
      </c>
    </row>
    <row r="440" spans="2:3" x14ac:dyDescent="0.25">
      <c r="B440" s="3">
        <f t="shared" ca="1" si="6"/>
        <v>87</v>
      </c>
      <c r="C440" s="1">
        <f ca="1">RANDBETWEEN(10,140)/10+SIN(RADIANS(Table1[[#This Row],[Dir]]))</f>
        <v>3.8986295347545736</v>
      </c>
    </row>
    <row r="441" spans="2:3" x14ac:dyDescent="0.25">
      <c r="B441" s="3">
        <f t="shared" ca="1" si="6"/>
        <v>254</v>
      </c>
      <c r="C441" s="1">
        <f ca="1">RANDBETWEEN(10,140)/10+SIN(RADIANS(Table1[[#This Row],[Dir]]))</f>
        <v>7.9387383040616815</v>
      </c>
    </row>
    <row r="442" spans="2:3" x14ac:dyDescent="0.25">
      <c r="B442" s="3">
        <f t="shared" ca="1" si="6"/>
        <v>216</v>
      </c>
      <c r="C442" s="1">
        <f ca="1">RANDBETWEEN(10,140)/10+SIN(RADIANS(Table1[[#This Row],[Dir]]))</f>
        <v>11.912214747707527</v>
      </c>
    </row>
    <row r="443" spans="2:3" x14ac:dyDescent="0.25">
      <c r="B443" s="3">
        <f t="shared" ca="1" si="6"/>
        <v>235</v>
      </c>
      <c r="C443" s="1">
        <f ca="1">RANDBETWEEN(10,140)/10+SIN(RADIANS(Table1[[#This Row],[Dir]]))</f>
        <v>1.9808479557110084</v>
      </c>
    </row>
    <row r="444" spans="2:3" x14ac:dyDescent="0.25">
      <c r="B444" s="3">
        <f t="shared" ca="1" si="6"/>
        <v>257</v>
      </c>
      <c r="C444" s="1">
        <f ca="1">RANDBETWEEN(10,140)/10+SIN(RADIANS(Table1[[#This Row],[Dir]]))</f>
        <v>1.5256299352147649</v>
      </c>
    </row>
    <row r="445" spans="2:3" x14ac:dyDescent="0.25">
      <c r="B445" s="3">
        <f t="shared" ca="1" si="6"/>
        <v>107</v>
      </c>
      <c r="C445" s="1">
        <f ca="1">RANDBETWEEN(10,140)/10+SIN(RADIANS(Table1[[#This Row],[Dir]]))</f>
        <v>9.7563047559630363</v>
      </c>
    </row>
    <row r="446" spans="2:3" x14ac:dyDescent="0.25">
      <c r="B446" s="3">
        <f t="shared" ca="1" si="6"/>
        <v>9</v>
      </c>
      <c r="C446" s="1">
        <f ca="1">RANDBETWEEN(10,140)/10+SIN(RADIANS(Table1[[#This Row],[Dir]]))</f>
        <v>12.456434465040232</v>
      </c>
    </row>
    <row r="447" spans="2:3" x14ac:dyDescent="0.25">
      <c r="B447" s="3">
        <f t="shared" ca="1" si="6"/>
        <v>303</v>
      </c>
      <c r="C447" s="1">
        <f ca="1">RANDBETWEEN(10,140)/10+SIN(RADIANS(Table1[[#This Row],[Dir]]))</f>
        <v>4.1613294320545755</v>
      </c>
    </row>
    <row r="448" spans="2:3" x14ac:dyDescent="0.25">
      <c r="B448" s="3">
        <f t="shared" ca="1" si="6"/>
        <v>55</v>
      </c>
      <c r="C448" s="1">
        <f ca="1">RANDBETWEEN(10,140)/10+SIN(RADIANS(Table1[[#This Row],[Dir]]))</f>
        <v>12.719152044288991</v>
      </c>
    </row>
    <row r="449" spans="2:3" x14ac:dyDescent="0.25">
      <c r="B449" s="3">
        <f t="shared" ca="1" si="6"/>
        <v>241</v>
      </c>
      <c r="C449" s="1">
        <f ca="1">RANDBETWEEN(10,140)/10+SIN(RADIANS(Table1[[#This Row],[Dir]]))</f>
        <v>12.625380292860605</v>
      </c>
    </row>
    <row r="450" spans="2:3" x14ac:dyDescent="0.25">
      <c r="B450" s="3">
        <f t="shared" ca="1" si="6"/>
        <v>93</v>
      </c>
      <c r="C450" s="1">
        <f ca="1">RANDBETWEEN(10,140)/10+SIN(RADIANS(Table1[[#This Row],[Dir]]))</f>
        <v>14.398629534754575</v>
      </c>
    </row>
    <row r="451" spans="2:3" x14ac:dyDescent="0.25">
      <c r="B451" s="3">
        <f t="shared" ca="1" si="6"/>
        <v>217</v>
      </c>
      <c r="C451" s="1">
        <f ca="1">RANDBETWEEN(10,140)/10+SIN(RADIANS(Table1[[#This Row],[Dir]]))</f>
        <v>10.598184976847952</v>
      </c>
    </row>
    <row r="452" spans="2:3" x14ac:dyDescent="0.25">
      <c r="B452" s="3">
        <f t="shared" ref="B452:B478" ca="1" si="7">RANDBETWEEN(0,359)</f>
        <v>103</v>
      </c>
      <c r="C452" s="1">
        <f ca="1">RANDBETWEEN(10,140)/10+SIN(RADIANS(Table1[[#This Row],[Dir]]))</f>
        <v>9.2743700647852361</v>
      </c>
    </row>
    <row r="453" spans="2:3" x14ac:dyDescent="0.25">
      <c r="B453" s="3">
        <f t="shared" ca="1" si="7"/>
        <v>320</v>
      </c>
      <c r="C453" s="1">
        <f ca="1">RANDBETWEEN(10,140)/10+SIN(RADIANS(Table1[[#This Row],[Dir]]))</f>
        <v>10.85721239031346</v>
      </c>
    </row>
    <row r="454" spans="2:3" x14ac:dyDescent="0.25">
      <c r="B454" s="3">
        <f t="shared" ca="1" si="7"/>
        <v>21</v>
      </c>
      <c r="C454" s="1">
        <f ca="1">RANDBETWEEN(10,140)/10+SIN(RADIANS(Table1[[#This Row],[Dir]]))</f>
        <v>11.758367949545301</v>
      </c>
    </row>
    <row r="455" spans="2:3" x14ac:dyDescent="0.25">
      <c r="B455" s="3">
        <f t="shared" ca="1" si="7"/>
        <v>238</v>
      </c>
      <c r="C455" s="1">
        <f ca="1">RANDBETWEEN(10,140)/10+SIN(RADIANS(Table1[[#This Row],[Dir]]))</f>
        <v>3.5519519038435745</v>
      </c>
    </row>
    <row r="456" spans="2:3" x14ac:dyDescent="0.25">
      <c r="B456" s="3">
        <f t="shared" ca="1" si="7"/>
        <v>252</v>
      </c>
      <c r="C456" s="1">
        <f ca="1">RANDBETWEEN(10,140)/10+SIN(RADIANS(Table1[[#This Row],[Dir]]))</f>
        <v>7.7489434837048456</v>
      </c>
    </row>
    <row r="457" spans="2:3" x14ac:dyDescent="0.25">
      <c r="B457" s="3">
        <f t="shared" ca="1" si="7"/>
        <v>304</v>
      </c>
      <c r="C457" s="1">
        <f ca="1">RANDBETWEEN(10,140)/10+SIN(RADIANS(Table1[[#This Row],[Dir]]))</f>
        <v>3.0709624274449583</v>
      </c>
    </row>
    <row r="458" spans="2:3" x14ac:dyDescent="0.25">
      <c r="B458" s="3">
        <f t="shared" ca="1" si="7"/>
        <v>359</v>
      </c>
      <c r="C458" s="1">
        <f ca="1">RANDBETWEEN(10,140)/10+SIN(RADIANS(Table1[[#This Row],[Dir]]))</f>
        <v>6.7825475935627164</v>
      </c>
    </row>
    <row r="459" spans="2:3" x14ac:dyDescent="0.25">
      <c r="B459" s="3">
        <f t="shared" ca="1" si="7"/>
        <v>303</v>
      </c>
      <c r="C459" s="1">
        <f ca="1">RANDBETWEEN(10,140)/10+SIN(RADIANS(Table1[[#This Row],[Dir]]))</f>
        <v>2.8613294320545757</v>
      </c>
    </row>
    <row r="460" spans="2:3" x14ac:dyDescent="0.25">
      <c r="B460" s="3">
        <f t="shared" ca="1" si="7"/>
        <v>325</v>
      </c>
      <c r="C460" s="1">
        <f ca="1">RANDBETWEEN(10,140)/10+SIN(RADIANS(Table1[[#This Row],[Dir]]))</f>
        <v>8.7264235636489538</v>
      </c>
    </row>
    <row r="461" spans="2:3" x14ac:dyDescent="0.25">
      <c r="B461" s="3">
        <f t="shared" ca="1" si="7"/>
        <v>79</v>
      </c>
      <c r="C461" s="1">
        <f ca="1">RANDBETWEEN(10,140)/10+SIN(RADIANS(Table1[[#This Row],[Dir]]))</f>
        <v>12.881627183447664</v>
      </c>
    </row>
    <row r="462" spans="2:3" x14ac:dyDescent="0.25">
      <c r="B462" s="3">
        <f t="shared" ca="1" si="7"/>
        <v>194</v>
      </c>
      <c r="C462" s="1">
        <f ca="1">RANDBETWEEN(10,140)/10+SIN(RADIANS(Table1[[#This Row],[Dir]]))</f>
        <v>1.1580781044003323</v>
      </c>
    </row>
    <row r="463" spans="2:3" x14ac:dyDescent="0.25">
      <c r="B463" s="3">
        <f t="shared" ca="1" si="7"/>
        <v>161</v>
      </c>
      <c r="C463" s="1">
        <f ca="1">RANDBETWEEN(10,140)/10+SIN(RADIANS(Table1[[#This Row],[Dir]]))</f>
        <v>5.4255681544571566</v>
      </c>
    </row>
    <row r="464" spans="2:3" x14ac:dyDescent="0.25">
      <c r="B464" s="3">
        <f t="shared" ca="1" si="7"/>
        <v>25</v>
      </c>
      <c r="C464" s="1">
        <f ca="1">RANDBETWEEN(10,140)/10+SIN(RADIANS(Table1[[#This Row],[Dir]]))</f>
        <v>4.4226182617406993</v>
      </c>
    </row>
    <row r="465" spans="2:3" x14ac:dyDescent="0.25">
      <c r="B465" s="3">
        <f t="shared" ca="1" si="7"/>
        <v>332</v>
      </c>
      <c r="C465" s="1">
        <f ca="1">RANDBETWEEN(10,140)/10+SIN(RADIANS(Table1[[#This Row],[Dir]]))</f>
        <v>3.9305284372141096</v>
      </c>
    </row>
    <row r="466" spans="2:3" x14ac:dyDescent="0.25">
      <c r="B466" s="3">
        <f t="shared" ca="1" si="7"/>
        <v>333</v>
      </c>
      <c r="C466" s="1">
        <f ca="1">RANDBETWEEN(10,140)/10+SIN(RADIANS(Table1[[#This Row],[Dir]]))</f>
        <v>13.046009500260453</v>
      </c>
    </row>
    <row r="467" spans="2:3" x14ac:dyDescent="0.25">
      <c r="B467" s="3">
        <f t="shared" ca="1" si="7"/>
        <v>152</v>
      </c>
      <c r="C467" s="1">
        <f ca="1">RANDBETWEEN(10,140)/10+SIN(RADIANS(Table1[[#This Row],[Dir]]))</f>
        <v>11.969471562785891</v>
      </c>
    </row>
    <row r="468" spans="2:3" x14ac:dyDescent="0.25">
      <c r="B468" s="3">
        <f t="shared" ca="1" si="7"/>
        <v>142</v>
      </c>
      <c r="C468" s="1">
        <f ca="1">RANDBETWEEN(10,140)/10+SIN(RADIANS(Table1[[#This Row],[Dir]]))</f>
        <v>13.41566147532566</v>
      </c>
    </row>
    <row r="469" spans="2:3" x14ac:dyDescent="0.25">
      <c r="B469" s="3">
        <f t="shared" ca="1" si="7"/>
        <v>196</v>
      </c>
      <c r="C469" s="1">
        <f ca="1">RANDBETWEEN(10,140)/10+SIN(RADIANS(Table1[[#This Row],[Dir]]))</f>
        <v>12.524362644183002</v>
      </c>
    </row>
    <row r="470" spans="2:3" x14ac:dyDescent="0.25">
      <c r="B470" s="3">
        <f t="shared" ca="1" si="7"/>
        <v>45</v>
      </c>
      <c r="C470" s="1">
        <f ca="1">RANDBETWEEN(10,140)/10+SIN(RADIANS(Table1[[#This Row],[Dir]]))</f>
        <v>7.8071067811865476</v>
      </c>
    </row>
    <row r="471" spans="2:3" x14ac:dyDescent="0.25">
      <c r="B471" s="3">
        <f t="shared" ca="1" si="7"/>
        <v>260</v>
      </c>
      <c r="C471" s="1">
        <f ca="1">RANDBETWEEN(10,140)/10+SIN(RADIANS(Table1[[#This Row],[Dir]]))</f>
        <v>6.9151922469877922</v>
      </c>
    </row>
    <row r="472" spans="2:3" x14ac:dyDescent="0.25">
      <c r="B472" s="3">
        <f t="shared" ca="1" si="7"/>
        <v>112</v>
      </c>
      <c r="C472" s="1">
        <f ca="1">RANDBETWEEN(10,140)/10+SIN(RADIANS(Table1[[#This Row],[Dir]]))</f>
        <v>12.127183854566788</v>
      </c>
    </row>
    <row r="473" spans="2:3" x14ac:dyDescent="0.25">
      <c r="B473" s="3">
        <f t="shared" ca="1" si="7"/>
        <v>4</v>
      </c>
      <c r="C473" s="1">
        <f ca="1">RANDBETWEEN(10,140)/10+SIN(RADIANS(Table1[[#This Row],[Dir]]))</f>
        <v>12.969756473744125</v>
      </c>
    </row>
    <row r="474" spans="2:3" x14ac:dyDescent="0.25">
      <c r="B474" s="3">
        <f t="shared" ca="1" si="7"/>
        <v>227</v>
      </c>
      <c r="C474" s="1">
        <f ca="1">RANDBETWEEN(10,140)/10+SIN(RADIANS(Table1[[#This Row],[Dir]]))</f>
        <v>7.2686462983808298</v>
      </c>
    </row>
    <row r="475" spans="2:3" x14ac:dyDescent="0.25">
      <c r="B475" s="3">
        <f t="shared" ca="1" si="7"/>
        <v>209</v>
      </c>
      <c r="C475" s="1">
        <f ca="1">RANDBETWEEN(10,140)/10+SIN(RADIANS(Table1[[#This Row],[Dir]]))</f>
        <v>4.5151903797536628</v>
      </c>
    </row>
    <row r="476" spans="2:3" x14ac:dyDescent="0.25">
      <c r="B476" s="3">
        <f t="shared" ca="1" si="7"/>
        <v>220</v>
      </c>
      <c r="C476" s="1">
        <f ca="1">RANDBETWEEN(10,140)/10+SIN(RADIANS(Table1[[#This Row],[Dir]]))</f>
        <v>7.4572123903134599</v>
      </c>
    </row>
    <row r="477" spans="2:3" x14ac:dyDescent="0.25">
      <c r="B477" s="3">
        <f t="shared" ca="1" si="7"/>
        <v>68</v>
      </c>
      <c r="C477" s="1">
        <f ca="1">RANDBETWEEN(10,140)/10+SIN(RADIANS(Table1[[#This Row],[Dir]]))</f>
        <v>10.127183854566788</v>
      </c>
    </row>
    <row r="478" spans="2:3" x14ac:dyDescent="0.25">
      <c r="B478" s="3">
        <f t="shared" ca="1" si="7"/>
        <v>79</v>
      </c>
      <c r="C478" s="1">
        <f ca="1">RANDBETWEEN(10,140)/10+SIN(RADIANS(Table1[[#This Row],[Dir]]))</f>
        <v>12.981627183447664</v>
      </c>
    </row>
  </sheetData>
  <pageMargins left="0.7" right="0.7" top="0.75" bottom="0.75" header="0.3" footer="0.3"/>
  <pageSetup orientation="portrait" horizontalDpi="1200" verticalDpi="1200"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"/>
  <sheetViews>
    <sheetView workbookViewId="0">
      <selection activeCell="M19" sqref="M19"/>
    </sheetView>
  </sheetViews>
  <sheetFormatPr defaultRowHeight="15" x14ac:dyDescent="0.25"/>
  <cols>
    <col min="1" max="16384" width="9.140625" style="6"/>
  </cols>
  <sheetData>
    <row r="2" spans="2:20" x14ac:dyDescent="0.25">
      <c r="B2" s="7" t="s">
        <v>0</v>
      </c>
      <c r="F2" s="7" t="s">
        <v>1</v>
      </c>
      <c r="K2" s="11" t="s">
        <v>50</v>
      </c>
      <c r="L2" s="11"/>
      <c r="M2" s="11"/>
      <c r="N2" s="11"/>
    </row>
    <row r="3" spans="2:20" x14ac:dyDescent="0.25">
      <c r="K3" s="10" t="s">
        <v>49</v>
      </c>
      <c r="L3" s="8"/>
      <c r="M3" s="8"/>
      <c r="N3" s="8"/>
      <c r="O3" s="8"/>
      <c r="P3" s="8"/>
      <c r="Q3" s="8"/>
      <c r="R3" s="8"/>
      <c r="S3" s="8"/>
      <c r="T3" s="8"/>
    </row>
  </sheetData>
  <hyperlinks>
    <hyperlink ref="K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Help</vt:lpstr>
      <vt:lpstr>Chart1</vt:lpstr>
      <vt:lpstr>PT_1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seidenh7</dc:creator>
  <cp:lastModifiedBy>owner</cp:lastModifiedBy>
  <cp:lastPrinted>2013-08-23T03:32:48Z</cp:lastPrinted>
  <dcterms:created xsi:type="dcterms:W3CDTF">2010-07-02T23:28:09Z</dcterms:created>
  <dcterms:modified xsi:type="dcterms:W3CDTF">2013-10-10T16:02:08Z</dcterms:modified>
</cp:coreProperties>
</file>